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16" activeTab="0"/>
  </bookViews>
  <sheets>
    <sheet name="1.MLEKO IN JOGURTI" sheetId="1" r:id="rId1"/>
    <sheet name="2.MASLO,SIRI" sheetId="2" r:id="rId2"/>
    <sheet name="3.SLADOLEDI" sheetId="3" r:id="rId3"/>
    <sheet name="4.MESO" sheetId="4" r:id="rId4"/>
    <sheet name="5.MESNI IZDELKI" sheetId="5" r:id="rId5"/>
    <sheet name="4. GOVEJE IN TELEČJE MESO" sheetId="6" state="hidden" r:id="rId6"/>
    <sheet name="5.SVINJSKO MESO" sheetId="7" state="hidden" r:id="rId7"/>
    <sheet name="6.RIBE " sheetId="8" r:id="rId8"/>
    <sheet name="7.SVEŽE SAD, ZELENJAVA, SUHO S" sheetId="9" r:id="rId9"/>
    <sheet name="8.ZAMRZJENA SADJE IN ZELENJAVA" sheetId="10" r:id="rId10"/>
    <sheet name="9.KONZERV. SADJE IN ZELENJAVA" sheetId="11" r:id="rId11"/>
    <sheet name="10.SADNI SOKOVI, NAPITKI IN SIR" sheetId="12" r:id="rId12"/>
    <sheet name="11.ŽITA, MLEVSKI IZD. IN TESTEN" sheetId="13" r:id="rId13"/>
    <sheet name="12.ZAMRZNJ. IZDELKI IZ TESTA" sheetId="14" r:id="rId14"/>
    <sheet name="13.KRUH" sheetId="15" r:id="rId15"/>
    <sheet name="14.PEKOVSKO PECIVO" sheetId="16" r:id="rId16"/>
    <sheet name="17.SLAŠČIČARSKI IZDELKI" sheetId="17" state="hidden" r:id="rId17"/>
    <sheet name="15.SPLOŠNO PREH.BLAGO " sheetId="18" r:id="rId18"/>
    <sheet name="16.DIETNI IZDELKI" sheetId="19" r:id="rId19"/>
  </sheets>
  <definedNames>
    <definedName name="_xlnm.Print_Area" localSheetId="5">'4. GOVEJE IN TELEČJE MESO'!$A$1:$K$43</definedName>
  </definedNames>
  <calcPr fullCalcOnLoad="1"/>
</workbook>
</file>

<file path=xl/sharedStrings.xml><?xml version="1.0" encoding="utf-8"?>
<sst xmlns="http://schemas.openxmlformats.org/spreadsheetml/2006/main" count="1806" uniqueCount="594">
  <si>
    <t>sir topljeni 140g</t>
  </si>
  <si>
    <t xml:space="preserve">kislo zelje </t>
  </si>
  <si>
    <t>kisla repa</t>
  </si>
  <si>
    <t>kumare sveže, I. kvalitete</t>
  </si>
  <si>
    <t>jurčki suhi</t>
  </si>
  <si>
    <t>jabolčni krhlji, razred I.</t>
  </si>
  <si>
    <t>suhe brusnice</t>
  </si>
  <si>
    <t>lešniki, oluščeni, praženi I. kvalitete</t>
  </si>
  <si>
    <t>zamrznjene jagode</t>
  </si>
  <si>
    <t>gozdni sadeži</t>
  </si>
  <si>
    <t>zamrznjene maline</t>
  </si>
  <si>
    <t>mlado zamrznjeno korenje (baby korenje in podobno)</t>
  </si>
  <si>
    <t>mlad zamrznjen grah</t>
  </si>
  <si>
    <t>špinača, pasirana v briketih</t>
  </si>
  <si>
    <t>kumarice v kisu ( konzerva 4kg +/-5% ) (eta)</t>
  </si>
  <si>
    <t>mešana konzervirana zelenjava (džuveč) +/-5% 1/1</t>
  </si>
  <si>
    <t>dvojni paradižnikov koncentrat, konzerva +/-5% (eta)</t>
  </si>
  <si>
    <t>ajvar, nepekoč 650g</t>
  </si>
  <si>
    <t>gorčica delikatesna 650g</t>
  </si>
  <si>
    <t>kompot višnja, brez koščic 650g</t>
  </si>
  <si>
    <t>česen, I. kvalitete (slovenski)</t>
  </si>
  <si>
    <t>korenje rumeno</t>
  </si>
  <si>
    <t>korenje rdeče</t>
  </si>
  <si>
    <t>jogurt tekoči brez laktoze, sadni 150 - 250ml</t>
  </si>
  <si>
    <t>čaj zeliščni, meta, filter veriga vrečk, gastro pakiranje, 1 kg</t>
  </si>
  <si>
    <t>čaj lipov, filter veriga vrečk, gastro pakiranje, 1 kg</t>
  </si>
  <si>
    <t xml:space="preserve">ŠT. ŽIVIL PO MERILU "VEČ EKOLOŠKIH ŽIVIL" 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</si>
  <si>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</si>
  <si>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</si>
  <si>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</si>
  <si>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</si>
  <si>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</si>
  <si>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</si>
  <si>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</si>
  <si>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suha slanina, panceta</t>
  </si>
  <si>
    <t>mleko pasterizirano, 3,5%mm, 10 do 15 l</t>
  </si>
  <si>
    <t>mleko sterilizirano, 3,5 mm, po 2 dl</t>
  </si>
  <si>
    <t>mleko čokoladno, 2 dl</t>
  </si>
  <si>
    <t>skuta sadna 100g</t>
  </si>
  <si>
    <t>stročji fižol, svež, razred extra</t>
  </si>
  <si>
    <t>banana I. /II razred, primerno zrele</t>
  </si>
  <si>
    <t>slive, I. kvalitete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</si>
  <si>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</si>
  <si>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</si>
  <si>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</si>
  <si>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</si>
  <si>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</si>
  <si>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</si>
  <si>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zamrznjen pomfrit</t>
  </si>
  <si>
    <t>paradižnikov dvojni koncentrat, 400 do 900 g</t>
  </si>
  <si>
    <t>rogljič francoski z marmelado 8 dag</t>
  </si>
  <si>
    <t>rogljič francoski s čokolado 8 dag</t>
  </si>
  <si>
    <t>buhtelj z marmelado 10 dag</t>
  </si>
  <si>
    <t>krof z različnim polnilom 8 dag</t>
  </si>
  <si>
    <t>potica orehova</t>
  </si>
  <si>
    <t>pecivo iz listnatega testa, nadev čokolada, lešnik 8 dag</t>
  </si>
  <si>
    <t>100% pomarančni sok 1 l</t>
  </si>
  <si>
    <t>100% ananasov sok 1 l</t>
  </si>
  <si>
    <t>cmoki z jagodnim nadevom</t>
  </si>
  <si>
    <t>cmoki z mareličnim nadevom</t>
  </si>
  <si>
    <t>solata zelena, endivja, I. kvalitete</t>
  </si>
  <si>
    <t>solata, zelena, kristalka, I. kvalitete</t>
  </si>
  <si>
    <t>solata, zelena, mehka, I. kvaliteta</t>
  </si>
  <si>
    <t>radič, rdeči, I. kvalitete</t>
  </si>
  <si>
    <t>kitajsko zelje, I. kvaliteta</t>
  </si>
  <si>
    <t>blitva, I. kvaliteta</t>
  </si>
  <si>
    <t>čebula sveža, razne sorte, I. kvaliteta</t>
  </si>
  <si>
    <t>peteršilj, list, I. kvalitete</t>
  </si>
  <si>
    <t>peteršilj koren</t>
  </si>
  <si>
    <t>zelje, rdeče, I. kvalitete</t>
  </si>
  <si>
    <t>zelje sveže glave, I. kvalitete</t>
  </si>
  <si>
    <t>janež, koromač</t>
  </si>
  <si>
    <t>koleraba, rumena</t>
  </si>
  <si>
    <t>zelena gomolj</t>
  </si>
  <si>
    <t>paradižnik, razne sorte, I. kvalitete</t>
  </si>
  <si>
    <t>bučke, sveže, I. kvaliteta</t>
  </si>
  <si>
    <t>cvetača, cvet, sveža, I. kvalitete</t>
  </si>
  <si>
    <t>brokoli, cvet, svež, I. kvalitete</t>
  </si>
  <si>
    <t>ohrovt, svež,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</si>
  <si>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</si>
  <si>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</si>
  <si>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</si>
  <si>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</si>
  <si>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</si>
  <si>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</si>
  <si>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</si>
  <si>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</si>
  <si>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</si>
  <si>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</si>
  <si>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</si>
  <si>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</si>
  <si>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</si>
  <si>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</si>
  <si>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</si>
  <si>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</si>
  <si>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</si>
  <si>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</si>
  <si>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</si>
  <si>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</si>
  <si>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kaki, I. razred, zrel, sorta vanilija</t>
  </si>
  <si>
    <t>melone, I. kvalitete</t>
  </si>
  <si>
    <t>hruške (namizne, porcijske)</t>
  </si>
  <si>
    <t>polpeti zelenjavni</t>
  </si>
  <si>
    <t>slano pecivo mešano</t>
  </si>
  <si>
    <t>paprika mleta, sladka 400-700g</t>
  </si>
  <si>
    <t>svinjsko meso sveže, pleče, brez kosti, kocke 1 x 1cm</t>
  </si>
  <si>
    <t>kompot hruškov, 2,5 do 5 kg</t>
  </si>
  <si>
    <t>kompot ananas koščki 2,5 do 5 kg</t>
  </si>
  <si>
    <t xml:space="preserve">rdeča pesa v solati ( konzerva 4kg +/-5%) 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</si>
  <si>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</si>
  <si>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</si>
  <si>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</si>
  <si>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</si>
  <si>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</si>
  <si>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</si>
  <si>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</si>
  <si>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</si>
  <si>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</si>
  <si>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</si>
  <si>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</si>
  <si>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7=3*6</t>
  </si>
  <si>
    <t>8=7*STOPNJA DDV</t>
  </si>
  <si>
    <t>8=7+STOPNJA DDV</t>
  </si>
  <si>
    <t>surovo maslo, sveže, I kvalitete, 250g</t>
  </si>
  <si>
    <t>mlado goveje meso, sveže, stegno, brez kosti, I. kvalitete, 0% odpada</t>
  </si>
  <si>
    <t>svinjsko meso, stegno, sveže, brez kosti, I. kvalitete, 0% odpada</t>
  </si>
  <si>
    <t>telečje meso, sveže, stegno, brez kosti, I. kvalitete, 0% odpada</t>
  </si>
  <si>
    <t>mandeljni, jederca, rinfuza, I. kvalitete</t>
  </si>
  <si>
    <t>kompot marelica, brez koščic, 2,5 do 5 kg</t>
  </si>
  <si>
    <t>kompot breskve, brez koščic, 2,5 do 5 kg</t>
  </si>
  <si>
    <t>sir trdi, riban, pakiran po 1 kg, mastni, 45%mm v suhi snovi (parmezan in podobno)</t>
  </si>
  <si>
    <t>smetana sladka 35%mm, za stepanje, litrska</t>
  </si>
  <si>
    <t>smetana 35%mm, za kuhanje 1 l</t>
  </si>
  <si>
    <t>svinjsko meso, sveže, vrat brez kosti, 0% odpada</t>
  </si>
  <si>
    <t xml:space="preserve">pečenice, manj začinjene, I. Kvalitete, </t>
  </si>
  <si>
    <t>rum, 1 l</t>
  </si>
  <si>
    <t>utrjevalec smetane, 5 g</t>
  </si>
  <si>
    <t>prašek za puding, vanilija, 1 kg</t>
  </si>
  <si>
    <t>prašek za puding, čokolada, 1 kg</t>
  </si>
  <si>
    <t>keksi polnozrnati</t>
  </si>
  <si>
    <t>keksi pirini z ovsenimi kosmiči</t>
  </si>
  <si>
    <t>medenjaki</t>
  </si>
  <si>
    <t>grisini 100g</t>
  </si>
  <si>
    <t>sol, morska, tradicionalno pridelana, fino mleta, jodirana (Piranska sol ali podobno)</t>
  </si>
  <si>
    <t>minjončki čokoladni in sadni 5 dag</t>
  </si>
  <si>
    <t>keksi pirini z medom</t>
  </si>
  <si>
    <t>mleko sterilizirano, 3,5 mm,1/1</t>
  </si>
  <si>
    <t>mleko trajno brez laktoze</t>
  </si>
  <si>
    <t>jogurt tekoči različni okusi 250g</t>
  </si>
  <si>
    <t>jogurtov napitek različni okusi 250g</t>
  </si>
  <si>
    <t>skuta nepasirana 40% 500g</t>
  </si>
  <si>
    <t>smetana kisla polnomastna, 400 g</t>
  </si>
  <si>
    <t>skuta s podloženim sadjem 110 g</t>
  </si>
  <si>
    <t>sir brez laktoze, 330 g (kvalitete Jošt)</t>
  </si>
  <si>
    <t>sir edamec rinfuza</t>
  </si>
  <si>
    <t>sir gauda rinfuza</t>
  </si>
  <si>
    <t>sir poltrdi polnomastni</t>
  </si>
  <si>
    <t>mlečni desert  s sadjem 150 g</t>
  </si>
  <si>
    <t>sladoled kornet, različni okusi 125 ml</t>
  </si>
  <si>
    <t>sladoled, različni okusi 2/1</t>
  </si>
  <si>
    <t>goveje kosti</t>
  </si>
  <si>
    <t>svinjsko meso sveže, stegno, zrezki  100g, I. kvalitete</t>
  </si>
  <si>
    <t>svinjska mast z ocvirki</t>
  </si>
  <si>
    <t>svinjska šunka - suha</t>
  </si>
  <si>
    <t>kranjska klobasa</t>
  </si>
  <si>
    <t>šunka v ovoju</t>
  </si>
  <si>
    <t>100% multivitaminski sok   1 l</t>
  </si>
  <si>
    <t>100% sadni sirup višnja  6 l (brez dodanega sladkorja in konzervansov)</t>
  </si>
  <si>
    <t>100% sadni sirup borovnica 6 l (brez dodanega sladkorja in konzervansov)</t>
  </si>
  <si>
    <t>sadni sirup malina 5 l</t>
  </si>
  <si>
    <t>sadni sirup pomaranča 5 l</t>
  </si>
  <si>
    <t>sadni sirup limona 5 l</t>
  </si>
  <si>
    <t>čebula nova</t>
  </si>
  <si>
    <t>čokolada v prahu, 100 g</t>
  </si>
  <si>
    <t>čokolino kot Podravka,  1,8 kg</t>
  </si>
  <si>
    <t>čokolešnik kot Podravka 1 kg</t>
  </si>
  <si>
    <t>kava, bela, instant 400 g</t>
  </si>
  <si>
    <t>med cvetlični 900 g</t>
  </si>
  <si>
    <t>čaj sadni različni okusi,filter veriga vrečk, gastro pakiranje, 1 kg</t>
  </si>
  <si>
    <t>čaj kamilica, filter, 36 g</t>
  </si>
  <si>
    <t>želatina v prahu, 10 g</t>
  </si>
  <si>
    <t>pecilni prašek 13 g</t>
  </si>
  <si>
    <t>vanilij sladkor 10 g</t>
  </si>
  <si>
    <t>sladkor beli, 1 kg</t>
  </si>
  <si>
    <t>kumina cela, manjše pakiranje</t>
  </si>
  <si>
    <t>lovor list, 75 g</t>
  </si>
  <si>
    <t>origano manjše pakiranje</t>
  </si>
  <si>
    <t>cimet manjše pakiranje</t>
  </si>
  <si>
    <t>peteršilj 75 g</t>
  </si>
  <si>
    <t>muškatni orešček manjše pakiranje</t>
  </si>
  <si>
    <t>timijan, zdrobljen manjše pakiranje</t>
  </si>
  <si>
    <t>marajon 92 g</t>
  </si>
  <si>
    <t>drobnjak 69 g</t>
  </si>
  <si>
    <t>žafranika manjše pakiranje</t>
  </si>
  <si>
    <t>šetraj 197 g</t>
  </si>
  <si>
    <t>klinčki manjše pakiranje</t>
  </si>
  <si>
    <t>rožmarin, mleti, manjše pakiranje</t>
  </si>
  <si>
    <t>curry, 31 g</t>
  </si>
  <si>
    <t>zelena, 130 g</t>
  </si>
  <si>
    <t>koper, 55 g</t>
  </si>
  <si>
    <t>dodatek jedem, vegeta natura brez ojačevalca okusa, 3/1</t>
  </si>
  <si>
    <t>kis jabolčni 1/1</t>
  </si>
  <si>
    <t>kis vinski 1/1</t>
  </si>
  <si>
    <t>kvas sveži 42g</t>
  </si>
  <si>
    <t>ledeni čaj, 0,5 l</t>
  </si>
  <si>
    <t>kokosova moka 500g</t>
  </si>
  <si>
    <t>čokoladne mrvice 100g</t>
  </si>
  <si>
    <t>pašteta jetrna, 850 g</t>
  </si>
  <si>
    <t>bomboni sadni mešani, 500 g</t>
  </si>
  <si>
    <t>čokolada jedilna 200 g</t>
  </si>
  <si>
    <t>keksi kot piknik 920 g</t>
  </si>
  <si>
    <t>keksi polnozrnati 250 g</t>
  </si>
  <si>
    <t>keksi otroški 400 g</t>
  </si>
  <si>
    <t>keksi s koščki čokolade 125 g</t>
  </si>
  <si>
    <t>keksi domači 1/1</t>
  </si>
  <si>
    <t>juha goveja čista 1 kg</t>
  </si>
  <si>
    <t>juha kokošja čista 1 kg</t>
  </si>
  <si>
    <t>juha zelenjavna čista 1 kg</t>
  </si>
  <si>
    <t>juha gobova brez dodanih ojačevalcev okusa 1 kg</t>
  </si>
  <si>
    <t>juha paradižnikova brez dodanih ojačevalcev 1 kg</t>
  </si>
  <si>
    <t>juha fižolova brez dodanih ojačevalcev 1 kg</t>
  </si>
  <si>
    <t>juha zelenjava kremna 1 kg</t>
  </si>
  <si>
    <t>juha cvetačna 1 kg</t>
  </si>
  <si>
    <t>omaka za pečenko brez dodanega ojačevalca okusa 0,5 kg</t>
  </si>
  <si>
    <t>omaka sirova brez dodanega ojačevalca okusa 1,2 kg</t>
  </si>
  <si>
    <t>majoneza delikatesna 620g</t>
  </si>
  <si>
    <t>olje sončnično 100 % 1/1</t>
  </si>
  <si>
    <t>olje olivno deviško 1 lit</t>
  </si>
  <si>
    <t>olje bučno 1 lit</t>
  </si>
  <si>
    <t>brinove jagode, 28 g</t>
  </si>
  <si>
    <t>čebula ocvrta, 1 kg</t>
  </si>
  <si>
    <t>tuna kot rio mare 80 g</t>
  </si>
  <si>
    <t>ketchup  1/1</t>
  </si>
  <si>
    <t>šampinjoni v kisu, celi  1/1</t>
  </si>
  <si>
    <t>marmelada slivova rinfuza 3/1</t>
  </si>
  <si>
    <t>marmelada šipkova rinfuza 3/1</t>
  </si>
  <si>
    <t>fižol v zrnju, konzervirano 4/1</t>
  </si>
  <si>
    <t>fižol v zrnju, konzervirano, 800g</t>
  </si>
  <si>
    <t>desertni jogurt, različni okusi, 150g</t>
  </si>
  <si>
    <t>sladoled lonček - različni okusi, 120 ml</t>
  </si>
  <si>
    <t>svinjska rebra sveža</t>
  </si>
  <si>
    <t>svinjska rebra sveža brez kosti</t>
  </si>
  <si>
    <t xml:space="preserve"> pašteta tuna 27 g, kvalitete argeta</t>
  </si>
  <si>
    <t>keksi masleni 460 g</t>
  </si>
  <si>
    <t>bučke za juho, I. kvaliteta</t>
  </si>
  <si>
    <t>koruza sladka 560g</t>
  </si>
  <si>
    <t>drobtine</t>
  </si>
  <si>
    <t>francoska štruca, 400 g</t>
  </si>
  <si>
    <t>rogljič mlečni z marmelado, 10 dag</t>
  </si>
  <si>
    <t>lepinja 10 dag</t>
  </si>
  <si>
    <t>rogljič francoski polnozrnat 8 dag</t>
  </si>
  <si>
    <t>krof z vanilijo prelit s čokolado 8 dag</t>
  </si>
  <si>
    <t>zavitek jabolčni listnato testo 13 dag</t>
  </si>
  <si>
    <t>burek sirov, 15 dag</t>
  </si>
  <si>
    <t>rogljič s skutinim nadevom 10 dag</t>
  </si>
  <si>
    <t>rogljič z orehovim nadevom 10 dag</t>
  </si>
  <si>
    <t>keksi orehovi, rogljički,</t>
  </si>
  <si>
    <t>šolska kocka 10 dag, sadna</t>
  </si>
  <si>
    <t>šolska kocka 10 dag, čokoladna</t>
  </si>
  <si>
    <t>kremna rezina 10 dag</t>
  </si>
  <si>
    <t>1. SKLOP: MLEKO IN JOGURTI</t>
  </si>
  <si>
    <t>2. SKLOP: MASLO, SIRI, DESERTI</t>
  </si>
  <si>
    <t>pršut, kuhan, I. kvalitete, rezani</t>
  </si>
  <si>
    <t>vrat svinjski suh, brez kosti, I. kvalitete</t>
  </si>
  <si>
    <t>piščančje meso, sveže, prsa, file, brez kosti, brez kože, I. kvalitete</t>
  </si>
  <si>
    <t>piščančje meso, sveže, zrezki (70 do 100 g), brez kosti, brez kože, I. kvalitete</t>
  </si>
  <si>
    <t>puranje meso,  file, brez kosti, I. kvalitete, 0% odpadka</t>
  </si>
  <si>
    <t>riž okroglozrnati za mlečni riž 1/1</t>
  </si>
  <si>
    <t>ajdova kaša 1/1</t>
  </si>
  <si>
    <t>prosena kaša 1/1</t>
  </si>
  <si>
    <t>ješprenj 1/1</t>
  </si>
  <si>
    <t>hrustljavi medvedki s čokolado, 2,5/1</t>
  </si>
  <si>
    <t>crispy žito za zajtrk, različni okusi, 300 g</t>
  </si>
  <si>
    <t>kosmiči ovseni 500 g</t>
  </si>
  <si>
    <t>pšenični zdrob 1/1</t>
  </si>
  <si>
    <t>koruzni zdrob 1/1</t>
  </si>
  <si>
    <t>polenta 450 g</t>
  </si>
  <si>
    <t>kus kus 2/1</t>
  </si>
  <si>
    <t>pšenična moka tip 400 1/1</t>
  </si>
  <si>
    <t>pšenična moka ostra 1/1</t>
  </si>
  <si>
    <t>polbela pšenična moka tip 850 1/1</t>
  </si>
  <si>
    <t>polnozrnata pšenična moka 1/1</t>
  </si>
  <si>
    <t>koruzna moka 1/1</t>
  </si>
  <si>
    <t>bio pirina moka 800g</t>
  </si>
  <si>
    <t>ribana kaša z dodatkom jajc 500 g</t>
  </si>
  <si>
    <t>ribana kaša s korenčkom 500 g</t>
  </si>
  <si>
    <t>krpice, blekci 400g</t>
  </si>
  <si>
    <t>zlate kroglice, 500 g</t>
  </si>
  <si>
    <t>drobne jušne zakuhe  (zvezdice) 500 g</t>
  </si>
  <si>
    <t>rezanci jušni 1 kg</t>
  </si>
  <si>
    <t>fritati, 500 g</t>
  </si>
  <si>
    <t>vodni vlivanci 500 g</t>
  </si>
  <si>
    <t>testenine  polžki-mali, 500 g</t>
  </si>
  <si>
    <t>testenine polžki-mali, 5/1</t>
  </si>
  <si>
    <t>testenine peresniki 500 g</t>
  </si>
  <si>
    <t>testenine peresniki 10/1</t>
  </si>
  <si>
    <t>testenine spirala 500 g</t>
  </si>
  <si>
    <t>testenine špageti z jajci, 500 g</t>
  </si>
  <si>
    <t>testenine špageti z jajci, 5/1</t>
  </si>
  <si>
    <t>testenine školjke 500 g</t>
  </si>
  <si>
    <t>metuljčki, (klobučki,školjke) 500 g</t>
  </si>
  <si>
    <t>valvice, 500 g</t>
  </si>
  <si>
    <t>rezanci valjani široki,  1/1</t>
  </si>
  <si>
    <t>rezanci valjani široki, špinačni, 1/1</t>
  </si>
  <si>
    <t>pisane testenine /mozaik/ 3/1</t>
  </si>
  <si>
    <t>svaljki krompirjevi</t>
  </si>
  <si>
    <t>svaljki krompirjevi s skuto</t>
  </si>
  <si>
    <t>ocvrtki zdrobovi</t>
  </si>
  <si>
    <t>polpeti sojini</t>
  </si>
  <si>
    <t>polpeti sirovi</t>
  </si>
  <si>
    <t>sirni namaz s šunko,  140 g</t>
  </si>
  <si>
    <t>grah 4/1 (kot eta in podobno)</t>
  </si>
  <si>
    <t>paradižnik pelati 3/1 (kot eta in podobno)</t>
  </si>
  <si>
    <t>pečena rdeča paprika v kisu 1/1</t>
  </si>
  <si>
    <t>keksi -linsko pecivo</t>
  </si>
  <si>
    <t>sirni namaz s smetano, 140 g do 150 g</t>
  </si>
  <si>
    <t>sirni namaz s tuno,  140 g do 150 g</t>
  </si>
  <si>
    <t>mlečni namazi z zelišči, 140 g do 150 g</t>
  </si>
  <si>
    <t>mlečni namaz, različni okusi 50 g</t>
  </si>
  <si>
    <t>DŽEM, marm. - različni okusi, 100%, brez konzervansov, 200 g</t>
  </si>
  <si>
    <t>REZINA DIAB., POMARANČA, 75G</t>
  </si>
  <si>
    <t>REZINA DIAB., LEŠ., MANDELJNI, 75G</t>
  </si>
  <si>
    <t xml:space="preserve">DIETNI prepečenec, ržen, 330 g </t>
  </si>
  <si>
    <t xml:space="preserve">DIETNI prepečenec, polnozrnat, 330 g </t>
  </si>
  <si>
    <t>NAPITEK - rižev, brez glutena, laktoze, živalskih maščob, holesteroal, 100 % rastlinski napitek; 1L</t>
  </si>
  <si>
    <t>DESERT, sojin 145 g (razl. okusi)</t>
  </si>
  <si>
    <t>DESERT, sojin 4X125 g</t>
  </si>
  <si>
    <t>DESERT, sojin 500 g, vanilija</t>
  </si>
  <si>
    <t>DESERT, rižev, BIO 2 X 100 g,</t>
  </si>
  <si>
    <t>DESERT, rižev, BIO 500 g, vanilija</t>
  </si>
  <si>
    <t>KEKSI, pira, riž, 175 g</t>
  </si>
  <si>
    <t>KEKSI, brez glutena, jajc in mleka, 200g</t>
  </si>
  <si>
    <t>KROGLJICE, riževe BIO 150 g</t>
  </si>
  <si>
    <t>MOKA, riževa, 1 kg</t>
  </si>
  <si>
    <t>Nadomestek jajc hipoproteinski 250g</t>
  </si>
  <si>
    <t>Namaz lečin 160g</t>
  </si>
  <si>
    <t>Namaz različni okusi bio, sadni, 250 g</t>
  </si>
  <si>
    <t>Namaz tofu z zelišči 160g</t>
  </si>
  <si>
    <t>Namaz z bučkami 170g</t>
  </si>
  <si>
    <t>Napitek bio rižev - vanilija 500ml</t>
  </si>
  <si>
    <t>KRUHKI hrustljavi, riževi, 100 g</t>
  </si>
  <si>
    <t>KREKERJI hrustljavi, riževi BIO 200g</t>
  </si>
  <si>
    <t>REZANCI, riževi 500 g</t>
  </si>
  <si>
    <t>MEŠANICA MOKE za kuho - brez glutena, konz.,  laktoze, pšenice, jajc, soje (kv. SCHAR in podobno)</t>
  </si>
  <si>
    <t>KRUH - brez glutena, konz.,  laktoze, pšenice, jajc, soje (kv. SCHAR in podobno)</t>
  </si>
  <si>
    <t>KRUH. izdelek, 200 g - brez glutena, konz.,  laktoze, pšenice, jajc, soje (kv. SCHAR in podobno)</t>
  </si>
  <si>
    <t>GRISINI, 150 g - brez glutena, konz., pšenice, jajc, soje (kv. SCHAR in podobno)</t>
  </si>
  <si>
    <t>TESTENINE, SPAGETI,500 g - brez glutena, konz.,  laktoze, pšenice, jajc, soje (kv. SCHAR in podobno)</t>
  </si>
  <si>
    <t>TESTENINE, FUSILI, 250 g - brez glutena, konz.,  laktoze, pšenice, jajc, soje (kv. SCHAR in podobno)</t>
  </si>
  <si>
    <t>MUSLI, 375 g - brez laktoze, pšenice, jajc (kv. SCHAR in podobno)</t>
  </si>
  <si>
    <r>
      <t xml:space="preserve">ENOTA </t>
    </r>
    <r>
      <rPr>
        <b/>
        <u val="single"/>
        <sz val="9"/>
        <rFont val="Arial Narrow"/>
        <family val="2"/>
      </rPr>
      <t>MERE</t>
    </r>
  </si>
  <si>
    <t>mlečni desert, 160 g, kot Monte</t>
  </si>
  <si>
    <t>mleto mešano meso (65% goveje meso, 35% svinjsko meso)</t>
  </si>
  <si>
    <t>pleskavica (cca 100 g), manj začinjena 1. kvalitete, sveža</t>
  </si>
  <si>
    <t>kompot ananas, koluti, 820 g</t>
  </si>
  <si>
    <t>mlečna rezina, 30 g (kvatitete kot pingu)</t>
  </si>
  <si>
    <t>čokoladni mousse, 100 g</t>
  </si>
  <si>
    <t>čokoladno-lešnikova krema kot dukatino, 4x 120 g</t>
  </si>
  <si>
    <r>
      <t xml:space="preserve">ENOTA  </t>
    </r>
    <r>
      <rPr>
        <b/>
        <u val="single"/>
        <sz val="8"/>
        <rFont val="Arial Narrow"/>
        <family val="2"/>
      </rPr>
      <t>MERE</t>
    </r>
  </si>
  <si>
    <r>
      <t xml:space="preserve">ENOTA </t>
    </r>
    <r>
      <rPr>
        <b/>
        <u val="single"/>
        <sz val="8"/>
        <rFont val="Arial Narrow"/>
        <family val="2"/>
      </rPr>
      <t>MERE</t>
    </r>
  </si>
  <si>
    <t>3. SKLOP: SLADOLEDI</t>
  </si>
  <si>
    <t>5. SKLOP: SVINJSKO MESO</t>
  </si>
  <si>
    <t>17 SKLOP: SLAŠČIČARSKI IZDELKI</t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</si>
  <si>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</si>
  <si>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</si>
  <si>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</si>
  <si>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</si>
  <si>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</si>
  <si>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</si>
  <si>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</si>
  <si>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</si>
  <si>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</si>
  <si>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</si>
  <si>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</si>
  <si>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</si>
  <si>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</si>
  <si>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</si>
  <si>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</si>
  <si>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</si>
  <si>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</si>
  <si>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V stolpec 10 ponudnik v posamezno celico vnese vrednost "1" za živila, ki jih ponuja v ekološki kvaliteti. Za predračunski obrazec priloži kopijo veljavnega certifikata, ki dokazuje</t>
  </si>
  <si>
    <t>ekološko kvaliteto, na katerega zapiše zaporedno številko ponuene vrste blaga iz predračunskega obrazca. Vsoto stolpca ponudnik prepiše v ponudben obrazec v polje za merilo</t>
  </si>
  <si>
    <t>"več ekoloških živil".</t>
  </si>
  <si>
    <t>sadni jogurt - 1l</t>
  </si>
  <si>
    <t>kefir sadni</t>
  </si>
  <si>
    <t>Naročnik: OŠ Krmelj</t>
  </si>
  <si>
    <t>skutni namazi - razni - rinuza</t>
  </si>
  <si>
    <t>pregreta smetana</t>
  </si>
  <si>
    <t>Naročnik: Osnovna Šola Krmelj</t>
  </si>
  <si>
    <t xml:space="preserve">krvavice </t>
  </si>
  <si>
    <t>bio - jabolčna čežana 300 g</t>
  </si>
  <si>
    <t>marmelada marelična 1 kg</t>
  </si>
  <si>
    <t>marmelada jagodna, bio  700g</t>
  </si>
  <si>
    <t>marmelada breskova - bio 700g</t>
  </si>
  <si>
    <t>marmelada višnjeva - 1 kg</t>
  </si>
  <si>
    <t>pirin zdrob bio</t>
  </si>
  <si>
    <t>pirina kaša bio</t>
  </si>
  <si>
    <t>kus kus polnozrnati - bio</t>
  </si>
  <si>
    <t>pirini rezanci - kot Divita Mlinotest BIO</t>
  </si>
  <si>
    <t xml:space="preserve"> ajdovi rezanci kot Divita Mlinotest BIO</t>
  </si>
  <si>
    <t>kruh, pirin, BIO</t>
  </si>
  <si>
    <t xml:space="preserve">totra - rezine- </t>
  </si>
  <si>
    <t>parkelj 140 g</t>
  </si>
  <si>
    <t>valentinov srček -</t>
  </si>
  <si>
    <t>pizza -šunka, sir , 200 g</t>
  </si>
  <si>
    <t>pizza   šunka, sir - 100 g</t>
  </si>
  <si>
    <t xml:space="preserve">ketchup brez ojačavalcev </t>
  </si>
  <si>
    <t>pašteta tunina brez ojačevalcev okusa in konzervansov 30 g</t>
  </si>
  <si>
    <t>tuna Rio mare 1 kg</t>
  </si>
  <si>
    <t>pašteta Junior 27g, kvaliteta Argete</t>
  </si>
  <si>
    <t>sadno žitna rezina, 35 g (frutabela ali podobno)</t>
  </si>
  <si>
    <t>jogurt navadni, 1l</t>
  </si>
  <si>
    <t>jogurt sadni probiotični - 150 -250ml</t>
  </si>
  <si>
    <t>jogurt navadni probiotični, 150-250ml</t>
  </si>
  <si>
    <t>jogurt z dodatki, različni okusi 150- 250g</t>
  </si>
  <si>
    <t>Naročnik:  OŠ Blanca</t>
  </si>
  <si>
    <t>smetana kisla polnomastna, 180 g</t>
  </si>
  <si>
    <t>surovo maslo, sveže, I kvalitete, 15g</t>
  </si>
  <si>
    <t>Naročnik: OŠ Blanca</t>
  </si>
  <si>
    <t>sladoled, različni okusi 1/1</t>
  </si>
  <si>
    <t>4. SKLOP:  MESO (goveje, telečje, svinjsko, puranje)</t>
  </si>
  <si>
    <t>piščančje meso, sveže, bedra, I. kvalitete</t>
  </si>
  <si>
    <t>čevapčiči, sveže, I. kvalitete</t>
  </si>
  <si>
    <t>ražnjiči, sveže, I. kvalitete</t>
  </si>
  <si>
    <t>svinjsko meso, sveže, ribica, I. kvalitete</t>
  </si>
  <si>
    <t>pršut, kraški, I. kvalitete, rezani</t>
  </si>
  <si>
    <t>hrenovke</t>
  </si>
  <si>
    <t>mlado goveje meso, sveže, stegno, brez kosti, kocke I. kvalitete</t>
  </si>
  <si>
    <t>svinjsko meso, stegno, sveže, brez kosti, kocke I. kvalitete</t>
  </si>
  <si>
    <t>pleskavica (cca 100 g), sveže, 1. kvalitete,</t>
  </si>
  <si>
    <t>piščančje meso, sveže, perutničke, I. kvalitete</t>
  </si>
  <si>
    <t>mlado goveje meso, sveže, vrat, brez kosti, kocke I. kvalitete</t>
  </si>
  <si>
    <t>slanina pečena</t>
  </si>
  <si>
    <t>slanina prešana</t>
  </si>
  <si>
    <t xml:space="preserve">suha salama </t>
  </si>
  <si>
    <t>salama - mortadela</t>
  </si>
  <si>
    <t>polsuha salama - kot Aljaževa</t>
  </si>
  <si>
    <t>polsuha salama - kot gozdarska</t>
  </si>
  <si>
    <t>salama tirolka</t>
  </si>
  <si>
    <t>postrvi, sveže</t>
  </si>
  <si>
    <t>file postrvi, sveži</t>
  </si>
  <si>
    <t>oslič file, zmrznjen</t>
  </si>
  <si>
    <t>file vitki som, zmrznjen</t>
  </si>
  <si>
    <t>paprika, I. kvalitete</t>
  </si>
  <si>
    <t>jabolka, različne sorte, sortirana (drobna/debela)</t>
  </si>
  <si>
    <t>datlji, brez koščic, I. kvalitete</t>
  </si>
  <si>
    <t>kumarice v kisu ( konzerva 0,5-1kg +/-5% ) (eta)</t>
  </si>
  <si>
    <t>paprike v kisu ( konzerva 0,5-1kg +/-5% )</t>
  </si>
  <si>
    <t>grah 1/1 (kot eta in podobno)</t>
  </si>
  <si>
    <t xml:space="preserve">rdeča pesa v solati ( konzerva 1kg +/-5%) </t>
  </si>
  <si>
    <t>hren, delikatesni, do 500g</t>
  </si>
  <si>
    <t>mešana solata v kisu 1/1 (kot eta in podobno)</t>
  </si>
  <si>
    <t>kompot mešano sadje, 2,5 do 5 kg</t>
  </si>
  <si>
    <t>100% jabolko sok 1l</t>
  </si>
  <si>
    <t>ribezov nektar,  1 l</t>
  </si>
  <si>
    <t>marelični nektar, 1 l</t>
  </si>
  <si>
    <t>sadni sok  jabolko 0,2 l</t>
  </si>
  <si>
    <t>sok pomaranča 0,2 l</t>
  </si>
  <si>
    <t>pomarančni nektar, 1l</t>
  </si>
  <si>
    <t>jabolčni nektar, 1l</t>
  </si>
  <si>
    <t>jagodni nektar, 1l</t>
  </si>
  <si>
    <t>breskev nektar, 1l</t>
  </si>
  <si>
    <t>ledeni čaj, 0,2 l</t>
  </si>
  <si>
    <t>sadni sirup gozdni sadeži 5 l</t>
  </si>
  <si>
    <t>voda brez okusa 0,5l</t>
  </si>
  <si>
    <t>voda različni okusi, 0,5l</t>
  </si>
  <si>
    <t>voda brez okusa 1,5l</t>
  </si>
  <si>
    <t>voda različni okusi, 1,5l</t>
  </si>
  <si>
    <t>riž, dolgozrnati 10/1</t>
  </si>
  <si>
    <t>riž, dolgozrnati 1/1</t>
  </si>
  <si>
    <t>koruzni kosmiči, manjše pakiranje, 250-500g</t>
  </si>
  <si>
    <t>koruzni kosmiči,kot corn flakes, 2,5 kg</t>
  </si>
  <si>
    <t>žitne čokoladne kroglice 250-500g</t>
  </si>
  <si>
    <t>ajdovi žganci 1/1</t>
  </si>
  <si>
    <t>mlinci 1/1</t>
  </si>
  <si>
    <t>lazanja 500g</t>
  </si>
  <si>
    <t>kruh beli, narezan oz. po dogovoru</t>
  </si>
  <si>
    <t>kruh polbeli, narezan oz. po dogovoru</t>
  </si>
  <si>
    <t>kruh s semeni, narezan oz. po dogovoru</t>
  </si>
  <si>
    <t>kruh ovsen , narezan oz. po dogovoru</t>
  </si>
  <si>
    <t>kruh ržen, narezan oz. po dogovoru</t>
  </si>
  <si>
    <t>kruh črni, narezana oz. po dogovorui</t>
  </si>
  <si>
    <t>kruh koruzni, narezan oz. po dogovoru</t>
  </si>
  <si>
    <t>kruh ajdov, narezan oz. po dogovoru</t>
  </si>
  <si>
    <t>kruh ajdov z orehi, narezan oz. po dogovoru</t>
  </si>
  <si>
    <t>kruh mlečni, rezan</t>
  </si>
  <si>
    <t>kruh brez konzervansev, narezan oz. po dogovoru</t>
  </si>
  <si>
    <t>kruh z  manj soli oz. po dogovoru</t>
  </si>
  <si>
    <t xml:space="preserve">bombeta bela 6 dag </t>
  </si>
  <si>
    <t xml:space="preserve">kajzerica,bela 8 dag </t>
  </si>
  <si>
    <t xml:space="preserve">kajzerica, koruzna 8 dag </t>
  </si>
  <si>
    <t>kajzerica, ovsena 8 dag</t>
  </si>
  <si>
    <t xml:space="preserve">žemlja,bela 8 dag </t>
  </si>
  <si>
    <t>rogljič maslen, 10 dag</t>
  </si>
  <si>
    <t xml:space="preserve">žemlja,črna 8 dag </t>
  </si>
  <si>
    <t xml:space="preserve">štručka koruzna, 8 dag </t>
  </si>
  <si>
    <t xml:space="preserve">štručka sirova, 8 dag </t>
  </si>
  <si>
    <t xml:space="preserve">štručka sirova, 10 dag </t>
  </si>
  <si>
    <t xml:space="preserve">štručka s sezamom, 10 dag </t>
  </si>
  <si>
    <t xml:space="preserve">štručka makova, 6 dag </t>
  </si>
  <si>
    <t>rozinov hlebček 8 dag</t>
  </si>
  <si>
    <t>rožičeva potička</t>
  </si>
  <si>
    <t>pletenica sladka 8 dag</t>
  </si>
  <si>
    <t xml:space="preserve">štručka črna, 8 dag </t>
  </si>
  <si>
    <t xml:space="preserve">štručka mlečna, 10 dag </t>
  </si>
  <si>
    <t xml:space="preserve">štručka polnozrnata, 8 dag </t>
  </si>
  <si>
    <t xml:space="preserve">štručka makova, 10 dag </t>
  </si>
  <si>
    <t>roglji polnozrnat, 10 dag</t>
  </si>
  <si>
    <t>bobi palčke 500g</t>
  </si>
  <si>
    <t>zavitek s čokolado 10 dag</t>
  </si>
  <si>
    <t>zavitek s skuto 10 dag</t>
  </si>
  <si>
    <t>keksi orehovi, rogljički</t>
  </si>
  <si>
    <t xml:space="preserve">keksi mešani </t>
  </si>
  <si>
    <t>kavni nadomestek, 1kg</t>
  </si>
  <si>
    <t>kava, mleta, barcaffe, 100 g</t>
  </si>
  <si>
    <t>lešnikov kremni namaz (nutella in podobno) 3,5 kg</t>
  </si>
  <si>
    <t>med mešani 900 g</t>
  </si>
  <si>
    <t>jajca 10/1</t>
  </si>
  <si>
    <t>čaj planinski filter veriga vrečk,  1 kg</t>
  </si>
  <si>
    <t>čaj šipek filter veriga vrečk,  1 kg</t>
  </si>
  <si>
    <t>sladkor beli, mleti, 500  g</t>
  </si>
  <si>
    <t>poper, pisani mlinček, 35 g</t>
  </si>
  <si>
    <t>poper črni, mleti, 100g</t>
  </si>
  <si>
    <t>česen mleti, 100g</t>
  </si>
  <si>
    <t>jušna zelenjava, 158 g</t>
  </si>
  <si>
    <t>kis alkoholni 3/1</t>
  </si>
  <si>
    <t>juha porova 1 kg brez dod.ojačevalcev</t>
  </si>
  <si>
    <t>omaka za testenine bolonese brez dodanega ojačevalca okusa 1 kg</t>
  </si>
  <si>
    <t>napolitanke, različni okusi(lešnik, sadni) 800g</t>
  </si>
  <si>
    <t>5. SKLOP: MESNI IZDELKI</t>
  </si>
  <si>
    <t xml:space="preserve">6. SKLOP: SVEŽE IN ZAMRZNJENE RIBE </t>
  </si>
  <si>
    <t xml:space="preserve">7. SKLOP: SVEŽE SADJE IN  ZELENJAVA, SUHO SADJE TER KISLO ZELJE IN REPA </t>
  </si>
  <si>
    <t>8.  SKLOP: ZAMRZNJENA  ZELENJAVA IN SADJE</t>
  </si>
  <si>
    <t>9. SKLOP: KONZERVIRANO SADJE IN ZELENJAVA</t>
  </si>
  <si>
    <t>10. SKLOP: SADNI SOKOVI, NAPITKI IN SIRUPI</t>
  </si>
  <si>
    <t>11. SKLOP: ŽITA, MLEVSKI IZDELKI IN TESTENINE</t>
  </si>
  <si>
    <t>12. SKLOP: ZAMRZNJENI IZDELKI IZ TESTA</t>
  </si>
  <si>
    <t>13. SKLOP: KRUH</t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</si>
  <si>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OŠ Blanca</t>
    </r>
  </si>
  <si>
    <t>14. SKLOP: PEKOVSKO PECIVO IN SLAŠČIČARSKI IZDELKI</t>
  </si>
  <si>
    <t>15. SKLOP: SPLOŠNO PREHRAMBENO BLAGO</t>
  </si>
  <si>
    <t>16. SKLOP: DIETNI IZDELKI</t>
  </si>
  <si>
    <t>totra - rezine</t>
  </si>
  <si>
    <t>telečje meso, stegno brez kosti, zrezki 100-150 g</t>
  </si>
  <si>
    <t>tortelini špinačni 250 g</t>
  </si>
  <si>
    <t>tortelini sirovi  250g</t>
  </si>
  <si>
    <t>listnato testo razvaljano 1kg</t>
  </si>
  <si>
    <t>prepečenec  550g</t>
  </si>
  <si>
    <t>Kakav zrnca, 25 % kakava,  (Benquick ali podobno) 5/1</t>
  </si>
  <si>
    <t xml:space="preserve">bombeta črna 8 dag </t>
  </si>
  <si>
    <t xml:space="preserve">bombeta koruzna 6 dag </t>
  </si>
  <si>
    <t>štručka črna, 4 dag</t>
  </si>
  <si>
    <t xml:space="preserve">štručka mlečna, 4 dag </t>
  </si>
  <si>
    <t xml:space="preserve">štručka polnozrnata, 4 dag </t>
  </si>
  <si>
    <t xml:space="preserve">štručka s sezamom, 4 dag </t>
  </si>
  <si>
    <t xml:space="preserve">štručka sirova, 6 dag </t>
  </si>
  <si>
    <t xml:space="preserve">štručka koruzna, 4 dag </t>
  </si>
  <si>
    <t xml:space="preserve">žemlja,bela 12 dag </t>
  </si>
  <si>
    <t>krof z različnim polnilom 6 dag</t>
  </si>
  <si>
    <t>VREDNOST ZA LETNO OCENJENO KOLIČINO Z DDV (EUR)</t>
  </si>
  <si>
    <t>VREDNOST ZA LETNO OCENJENO KOLIČINO z DDV (EUR)</t>
  </si>
  <si>
    <t>LETNA OCENJENA KOLIČINA</t>
  </si>
  <si>
    <t>cmoki z slivovim nadevom</t>
  </si>
  <si>
    <t>VREDNOST ZA LETNO OCENJENO KOLIČINO brez DDV (EUR)</t>
  </si>
  <si>
    <t>hrenovke-telečje</t>
  </si>
  <si>
    <t>puranje prsi- klobasa</t>
  </si>
  <si>
    <t>orada sveže</t>
  </si>
  <si>
    <t>losos flie</t>
  </si>
  <si>
    <t xml:space="preserve">štruklji </t>
  </si>
  <si>
    <t>lešnikov kremni namaz (nutella) 750 g</t>
  </si>
  <si>
    <t>motovilec, I. kvalitete</t>
  </si>
  <si>
    <t>dimljene puranje prsi</t>
  </si>
  <si>
    <t>dimljene piščančje prsi</t>
  </si>
  <si>
    <t>pariška salama</t>
  </si>
  <si>
    <t>riževi vaflji</t>
  </si>
  <si>
    <t>krompirjevi kroketi</t>
  </si>
  <si>
    <t>grisini brez glutena 100g</t>
  </si>
  <si>
    <t>krekerji 100g</t>
  </si>
  <si>
    <t>jogurtov napitek Aktimil (8x100g)</t>
  </si>
  <si>
    <t>prelic za torte, 12 g</t>
  </si>
  <si>
    <t>Mascarpone sir 250 g</t>
  </si>
  <si>
    <t>vlečeno testo 500 g</t>
  </si>
  <si>
    <t>piščančji medaljoni</t>
  </si>
  <si>
    <t>olupljen krompir</t>
  </si>
  <si>
    <t>zamrznjena mešana zelenjava</t>
  </si>
  <si>
    <t>sladoled brez laktoze, lonček 120 ml</t>
  </si>
  <si>
    <t>sladoled ledenka</t>
  </si>
  <si>
    <t xml:space="preserve">ŠT. ŽIVIL PO MERILU "VARNOST IN KAKOVOST ŽIVIL" </t>
  </si>
  <si>
    <t>ŠT. ŽIVIL PO MERILU "VARNOST IN KAKOVOST ŽIVIL"</t>
  </si>
  <si>
    <t xml:space="preserve"> "varnost in kakovost živil".</t>
  </si>
  <si>
    <t>ŽIVIL PO MERILU "VARNOST IN KAKOVOST ŽIVILA/LASTNA PROIZVODNJA/REJA"</t>
  </si>
  <si>
    <t>Naročnik dovoli odstopanje v teži za artikle, kjer je zahtevana cena na komad, kilogram, liter v višini +/- 20 %, ponudnik mora ponujeno ceno preračunanti na količino pakiranja, ki je ob opisu artikla oz. na 1 kg/1 lit, če je merska enota kg/lit.</t>
  </si>
  <si>
    <t>varnost in kakovost živil, na katerega zapiše zaporedno številko ponuene vrste blaga iz predračunskega obrazca. Vsoto stolpca ponudnik prepiše v ponudben obrazec v polje za merilo</t>
  </si>
  <si>
    <t>V stolpec 10 ponudnik v posamezno celico vnese vrednost "1" za živila, ki jih ponuja v kavaliteti varnost in kakovost živil. Za predračunski obrazec priloži kopijo veljavnega certifikata, ki dokazuje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</si>
</sst>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[$-424]d\.\ mmmm\ yyyy"/>
    <numFmt numFmtId="189" formatCode="0.000"/>
    <numFmt numFmtId="190" formatCode="0.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u val="single"/>
      <sz val="9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2C363A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3" fontId="11" fillId="33" borderId="10" xfId="41" applyNumberFormat="1" applyFont="1" applyFill="1" applyBorder="1" applyAlignment="1">
      <alignment horizontal="center" vertical="top" wrapText="1"/>
      <protection/>
    </xf>
    <xf numFmtId="0" fontId="12" fillId="33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" fontId="11" fillId="34" borderId="10" xfId="41" applyNumberFormat="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1" fillId="34" borderId="12" xfId="41" applyNumberFormat="1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top" wrapText="1"/>
    </xf>
    <xf numFmtId="3" fontId="19" fillId="34" borderId="10" xfId="0" applyNumberFormat="1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center" vertical="top" wrapText="1"/>
    </xf>
    <xf numFmtId="4" fontId="19" fillId="34" borderId="10" xfId="41" applyNumberFormat="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wrapText="1"/>
    </xf>
    <xf numFmtId="0" fontId="19" fillId="34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top" wrapText="1"/>
    </xf>
    <xf numFmtId="3" fontId="19" fillId="34" borderId="10" xfId="41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vertical="top"/>
    </xf>
    <xf numFmtId="0" fontId="11" fillId="35" borderId="10" xfId="0" applyFont="1" applyFill="1" applyBorder="1" applyAlignment="1">
      <alignment vertical="top"/>
    </xf>
    <xf numFmtId="3" fontId="6" fillId="35" borderId="10" xfId="0" applyNumberFormat="1" applyFont="1" applyFill="1" applyBorder="1" applyAlignment="1" quotePrefix="1">
      <alignment vertical="top"/>
    </xf>
    <xf numFmtId="4" fontId="6" fillId="35" borderId="10" xfId="0" applyNumberFormat="1" applyFont="1" applyFill="1" applyBorder="1" applyAlignment="1" quotePrefix="1">
      <alignment vertical="top"/>
    </xf>
    <xf numFmtId="4" fontId="11" fillId="35" borderId="10" xfId="0" applyNumberFormat="1" applyFont="1" applyFill="1" applyBorder="1" applyAlignment="1" quotePrefix="1">
      <alignment vertical="top"/>
    </xf>
    <xf numFmtId="4" fontId="11" fillId="35" borderId="11" xfId="0" applyNumberFormat="1" applyFont="1" applyFill="1" applyBorder="1" applyAlignment="1" quotePrefix="1">
      <alignment vertical="top"/>
    </xf>
    <xf numFmtId="0" fontId="2" fillId="35" borderId="10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3" fontId="24" fillId="33" borderId="10" xfId="41" applyNumberFormat="1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3" fontId="12" fillId="33" borderId="10" xfId="41" applyNumberFormat="1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24" fillId="33" borderId="10" xfId="0" applyNumberFormat="1" applyFont="1" applyFill="1" applyBorder="1" applyAlignment="1" quotePrefix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2" fontId="12" fillId="33" borderId="13" xfId="0" applyNumberFormat="1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 quotePrefix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wrapText="1"/>
    </xf>
    <xf numFmtId="4" fontId="12" fillId="33" borderId="13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4" fontId="12" fillId="33" borderId="11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6" fillId="0" borderId="11" xfId="0" applyFont="1" applyBorder="1" applyAlignment="1">
      <alignment vertical="top"/>
    </xf>
    <xf numFmtId="0" fontId="24" fillId="35" borderId="10" xfId="0" applyFont="1" applyFill="1" applyBorder="1" applyAlignment="1">
      <alignment vertical="top"/>
    </xf>
    <xf numFmtId="3" fontId="27" fillId="35" borderId="10" xfId="0" applyNumberFormat="1" applyFont="1" applyFill="1" applyBorder="1" applyAlignment="1" quotePrefix="1">
      <alignment vertical="top"/>
    </xf>
    <xf numFmtId="4" fontId="27" fillId="35" borderId="10" xfId="0" applyNumberFormat="1" applyFont="1" applyFill="1" applyBorder="1" applyAlignment="1" quotePrefix="1">
      <alignment vertical="top"/>
    </xf>
    <xf numFmtId="4" fontId="24" fillId="35" borderId="10" xfId="0" applyNumberFormat="1" applyFont="1" applyFill="1" applyBorder="1" applyAlignment="1" quotePrefix="1">
      <alignment vertical="top"/>
    </xf>
    <xf numFmtId="4" fontId="24" fillId="35" borderId="11" xfId="0" applyNumberFormat="1" applyFont="1" applyFill="1" applyBorder="1" applyAlignment="1" quotePrefix="1">
      <alignment vertical="top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 quotePrefix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2" fontId="10" fillId="33" borderId="10" xfId="0" applyNumberFormat="1" applyFont="1" applyFill="1" applyBorder="1" applyAlignment="1">
      <alignment/>
    </xf>
    <xf numFmtId="0" fontId="11" fillId="36" borderId="0" xfId="0" applyFont="1" applyFill="1" applyBorder="1" applyAlignment="1">
      <alignment vertical="top"/>
    </xf>
    <xf numFmtId="3" fontId="6" fillId="36" borderId="0" xfId="0" applyNumberFormat="1" applyFont="1" applyFill="1" applyBorder="1" applyAlignment="1" quotePrefix="1">
      <alignment vertical="top"/>
    </xf>
    <xf numFmtId="4" fontId="6" fillId="36" borderId="0" xfId="0" applyNumberFormat="1" applyFont="1" applyFill="1" applyBorder="1" applyAlignment="1" quotePrefix="1">
      <alignment vertical="top"/>
    </xf>
    <xf numFmtId="4" fontId="11" fillId="36" borderId="0" xfId="0" applyNumberFormat="1" applyFont="1" applyFill="1" applyBorder="1" applyAlignment="1" quotePrefix="1">
      <alignment vertical="top"/>
    </xf>
    <xf numFmtId="0" fontId="2" fillId="36" borderId="0" xfId="0" applyFont="1" applyFill="1" applyBorder="1" applyAlignment="1">
      <alignment vertical="top"/>
    </xf>
    <xf numFmtId="2" fontId="12" fillId="33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2" fillId="0" borderId="10" xfId="0" applyNumberFormat="1" applyFont="1" applyBorder="1" applyAlignment="1">
      <alignment/>
    </xf>
    <xf numFmtId="2" fontId="2" fillId="35" borderId="10" xfId="0" applyNumberFormat="1" applyFont="1" applyFill="1" applyBorder="1" applyAlignment="1">
      <alignment vertical="top"/>
    </xf>
    <xf numFmtId="2" fontId="10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/>
    </xf>
    <xf numFmtId="4" fontId="10" fillId="33" borderId="10" xfId="41" applyNumberFormat="1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left" wrapText="1"/>
    </xf>
    <xf numFmtId="0" fontId="2" fillId="35" borderId="11" xfId="0" applyFont="1" applyFill="1" applyBorder="1" applyAlignment="1">
      <alignment vertical="top"/>
    </xf>
    <xf numFmtId="0" fontId="12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2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9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17" fillId="0" borderId="17" xfId="0" applyFont="1" applyBorder="1" applyAlignment="1">
      <alignment horizontal="left" wrapText="1"/>
    </xf>
    <xf numFmtId="0" fontId="11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7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1" fillId="34" borderId="14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6" fillId="0" borderId="0" xfId="0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novno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20" zoomScaleNormal="120" zoomScalePageLayoutView="0" workbookViewId="0" topLeftCell="A20">
      <selection activeCell="A40" sqref="A40:L40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8.28125" style="0" customWidth="1"/>
    <col min="5" max="5" width="7.8515625" style="0" customWidth="1"/>
    <col min="6" max="6" width="14.8515625" style="0" customWidth="1"/>
    <col min="12" max="12" width="12.28125" style="0" customWidth="1"/>
  </cols>
  <sheetData>
    <row r="1" ht="12.75">
      <c r="C1" t="s">
        <v>375</v>
      </c>
    </row>
    <row r="4" spans="1:11" s="1" customFormat="1" ht="15">
      <c r="A4" s="1" t="s">
        <v>376</v>
      </c>
      <c r="B4" s="2"/>
      <c r="C4" s="11"/>
      <c r="D4" s="11"/>
      <c r="E4" s="9"/>
      <c r="F4" s="197" t="s">
        <v>415</v>
      </c>
      <c r="G4" s="198"/>
      <c r="H4" s="198"/>
      <c r="I4" s="198"/>
      <c r="J4" s="198"/>
      <c r="K4" s="113"/>
    </row>
    <row r="5" spans="2:10" s="1" customFormat="1" ht="13.5">
      <c r="B5" s="2"/>
      <c r="C5" s="11"/>
      <c r="D5" s="11"/>
      <c r="E5" s="9"/>
      <c r="F5" s="5"/>
      <c r="G5" s="5"/>
      <c r="H5" s="5"/>
      <c r="I5" s="5"/>
      <c r="J5" s="5"/>
    </row>
    <row r="6" spans="1:10" s="1" customFormat="1" ht="12.75" customHeight="1">
      <c r="A6" s="21"/>
      <c r="B6" s="203" t="s">
        <v>260</v>
      </c>
      <c r="C6" s="203"/>
      <c r="D6" s="203"/>
      <c r="E6" s="203"/>
      <c r="F6" s="203"/>
      <c r="G6" s="21"/>
      <c r="H6" s="21"/>
      <c r="I6" s="21"/>
      <c r="J6" s="21"/>
    </row>
    <row r="7" spans="2:10" s="1" customFormat="1" ht="13.5">
      <c r="B7" s="2"/>
      <c r="C7" s="11"/>
      <c r="D7" s="11"/>
      <c r="E7" s="9"/>
      <c r="F7" s="5"/>
      <c r="G7" s="5"/>
      <c r="H7" s="5"/>
      <c r="I7" s="5"/>
      <c r="J7" s="5"/>
    </row>
    <row r="8" spans="1:14" s="64" customFormat="1" ht="60.75">
      <c r="A8" s="60" t="s">
        <v>29</v>
      </c>
      <c r="B8" s="60" t="s">
        <v>27</v>
      </c>
      <c r="C8" s="61" t="s">
        <v>28</v>
      </c>
      <c r="D8" s="61" t="s">
        <v>561</v>
      </c>
      <c r="E8" s="60" t="s">
        <v>359</v>
      </c>
      <c r="F8" s="62" t="s">
        <v>30</v>
      </c>
      <c r="G8" s="62" t="s">
        <v>109</v>
      </c>
      <c r="H8" s="62" t="s">
        <v>110</v>
      </c>
      <c r="I8" s="62" t="s">
        <v>111</v>
      </c>
      <c r="J8" s="62" t="s">
        <v>112</v>
      </c>
      <c r="K8" s="63" t="s">
        <v>587</v>
      </c>
      <c r="L8" s="63" t="s">
        <v>363</v>
      </c>
      <c r="M8" s="62" t="s">
        <v>563</v>
      </c>
      <c r="N8" s="62" t="s">
        <v>560</v>
      </c>
    </row>
    <row r="9" spans="1:14" s="64" customFormat="1" ht="9.75">
      <c r="A9" s="60"/>
      <c r="B9" s="60"/>
      <c r="C9" s="61"/>
      <c r="D9" s="61"/>
      <c r="E9" s="60"/>
      <c r="F9" s="62"/>
      <c r="G9" s="62"/>
      <c r="H9" s="62"/>
      <c r="I9" s="62"/>
      <c r="J9" s="62"/>
      <c r="K9" s="69"/>
      <c r="L9" s="69"/>
      <c r="M9" s="69"/>
      <c r="N9" s="69"/>
    </row>
    <row r="10" spans="1:14" s="66" customFormat="1" ht="20.25">
      <c r="A10" s="60">
        <v>1</v>
      </c>
      <c r="B10" s="60">
        <v>2</v>
      </c>
      <c r="C10" s="61">
        <v>3</v>
      </c>
      <c r="D10" s="61"/>
      <c r="E10" s="60">
        <v>4</v>
      </c>
      <c r="F10" s="61">
        <v>5</v>
      </c>
      <c r="G10" s="61">
        <v>6</v>
      </c>
      <c r="H10" s="62" t="s">
        <v>113</v>
      </c>
      <c r="I10" s="61" t="s">
        <v>114</v>
      </c>
      <c r="J10" s="61" t="s">
        <v>115</v>
      </c>
      <c r="K10" s="69">
        <v>10</v>
      </c>
      <c r="L10" s="69">
        <v>11</v>
      </c>
      <c r="M10" s="69">
        <v>12</v>
      </c>
      <c r="N10" s="69">
        <v>13</v>
      </c>
    </row>
    <row r="11" spans="1:14" s="54" customFormat="1" ht="12.75">
      <c r="A11" s="55">
        <v>1</v>
      </c>
      <c r="B11" s="143" t="s">
        <v>35</v>
      </c>
      <c r="C11" s="122">
        <v>200</v>
      </c>
      <c r="D11" s="122">
        <f>C11/2</f>
        <v>100</v>
      </c>
      <c r="E11" s="123" t="s">
        <v>33</v>
      </c>
      <c r="F11" s="153"/>
      <c r="G11" s="154">
        <v>0</v>
      </c>
      <c r="H11" s="125">
        <f>C11*G11</f>
        <v>0</v>
      </c>
      <c r="I11" s="125">
        <f>H11*0.095</f>
        <v>0</v>
      </c>
      <c r="J11" s="155">
        <f>H11+I11</f>
        <v>0</v>
      </c>
      <c r="K11" s="53"/>
      <c r="L11" s="53"/>
      <c r="M11" s="53"/>
      <c r="N11" s="184">
        <f>J11/2</f>
        <v>0</v>
      </c>
    </row>
    <row r="12" spans="1:14" s="54" customFormat="1" ht="12.75">
      <c r="A12" s="55">
        <v>2</v>
      </c>
      <c r="B12" s="143" t="s">
        <v>146</v>
      </c>
      <c r="C12" s="142">
        <v>1500</v>
      </c>
      <c r="D12" s="122">
        <f aca="true" t="shared" si="0" ref="D12:D27">C12/2</f>
        <v>750</v>
      </c>
      <c r="E12" s="127" t="s">
        <v>32</v>
      </c>
      <c r="F12" s="134"/>
      <c r="G12" s="154">
        <v>0</v>
      </c>
      <c r="H12" s="125">
        <f aca="true" t="shared" si="1" ref="H12:H25">C12*G12</f>
        <v>0</v>
      </c>
      <c r="I12" s="125">
        <f aca="true" t="shared" si="2" ref="I12:I25">H12*0.095</f>
        <v>0</v>
      </c>
      <c r="J12" s="155">
        <f aca="true" t="shared" si="3" ref="J12:J25">H12+I12</f>
        <v>0</v>
      </c>
      <c r="K12" s="53"/>
      <c r="L12" s="53"/>
      <c r="M12" s="53"/>
      <c r="N12" s="184">
        <f aca="true" t="shared" si="4" ref="N12:N27">J12/2</f>
        <v>0</v>
      </c>
    </row>
    <row r="13" spans="1:14" s="54" customFormat="1" ht="12.75">
      <c r="A13" s="55">
        <v>3</v>
      </c>
      <c r="B13" s="143" t="s">
        <v>36</v>
      </c>
      <c r="C13" s="122">
        <v>300</v>
      </c>
      <c r="D13" s="122">
        <f t="shared" si="0"/>
        <v>150</v>
      </c>
      <c r="E13" s="123" t="s">
        <v>33</v>
      </c>
      <c r="F13" s="153"/>
      <c r="G13" s="154">
        <v>0</v>
      </c>
      <c r="H13" s="125">
        <f t="shared" si="1"/>
        <v>0</v>
      </c>
      <c r="I13" s="125">
        <f t="shared" si="2"/>
        <v>0</v>
      </c>
      <c r="J13" s="155">
        <f t="shared" si="3"/>
        <v>0</v>
      </c>
      <c r="K13" s="53"/>
      <c r="L13" s="53"/>
      <c r="M13" s="53"/>
      <c r="N13" s="184">
        <f t="shared" si="4"/>
        <v>0</v>
      </c>
    </row>
    <row r="14" spans="1:14" s="54" customFormat="1" ht="12.75">
      <c r="A14" s="55">
        <v>4</v>
      </c>
      <c r="B14" s="143" t="s">
        <v>147</v>
      </c>
      <c r="C14" s="122">
        <v>20</v>
      </c>
      <c r="D14" s="122">
        <f t="shared" si="0"/>
        <v>10</v>
      </c>
      <c r="E14" s="123" t="s">
        <v>32</v>
      </c>
      <c r="F14" s="153"/>
      <c r="G14" s="154">
        <v>0</v>
      </c>
      <c r="H14" s="125">
        <f t="shared" si="1"/>
        <v>0</v>
      </c>
      <c r="I14" s="125">
        <f t="shared" si="2"/>
        <v>0</v>
      </c>
      <c r="J14" s="155">
        <f t="shared" si="3"/>
        <v>0</v>
      </c>
      <c r="K14" s="53"/>
      <c r="L14" s="53"/>
      <c r="M14" s="53"/>
      <c r="N14" s="184">
        <f t="shared" si="4"/>
        <v>0</v>
      </c>
    </row>
    <row r="15" spans="1:14" s="54" customFormat="1" ht="12.75">
      <c r="A15" s="55">
        <v>5</v>
      </c>
      <c r="B15" s="143" t="s">
        <v>37</v>
      </c>
      <c r="C15" s="122">
        <v>400</v>
      </c>
      <c r="D15" s="122">
        <f t="shared" si="0"/>
        <v>200</v>
      </c>
      <c r="E15" s="123" t="s">
        <v>33</v>
      </c>
      <c r="F15" s="153"/>
      <c r="G15" s="154">
        <v>0</v>
      </c>
      <c r="H15" s="125">
        <f t="shared" si="1"/>
        <v>0</v>
      </c>
      <c r="I15" s="125">
        <f t="shared" si="2"/>
        <v>0</v>
      </c>
      <c r="J15" s="155">
        <f t="shared" si="3"/>
        <v>0</v>
      </c>
      <c r="K15" s="53"/>
      <c r="L15" s="53"/>
      <c r="M15" s="53"/>
      <c r="N15" s="184">
        <f t="shared" si="4"/>
        <v>0</v>
      </c>
    </row>
    <row r="16" spans="1:14" s="54" customFormat="1" ht="12.75">
      <c r="A16" s="55">
        <v>6</v>
      </c>
      <c r="B16" s="143" t="s">
        <v>383</v>
      </c>
      <c r="C16" s="122">
        <v>400</v>
      </c>
      <c r="D16" s="122">
        <f t="shared" si="0"/>
        <v>200</v>
      </c>
      <c r="E16" s="123" t="s">
        <v>32</v>
      </c>
      <c r="F16" s="145"/>
      <c r="G16" s="154">
        <v>0</v>
      </c>
      <c r="H16" s="125">
        <f t="shared" si="1"/>
        <v>0</v>
      </c>
      <c r="I16" s="125">
        <f t="shared" si="2"/>
        <v>0</v>
      </c>
      <c r="J16" s="155">
        <f t="shared" si="3"/>
        <v>0</v>
      </c>
      <c r="K16" s="53"/>
      <c r="L16" s="53"/>
      <c r="M16" s="53"/>
      <c r="N16" s="184">
        <f t="shared" si="4"/>
        <v>0</v>
      </c>
    </row>
    <row r="17" spans="1:14" s="54" customFormat="1" ht="12.75">
      <c r="A17" s="55">
        <v>7</v>
      </c>
      <c r="B17" s="143" t="s">
        <v>23</v>
      </c>
      <c r="C17" s="122">
        <v>20</v>
      </c>
      <c r="D17" s="122">
        <f t="shared" si="0"/>
        <v>10</v>
      </c>
      <c r="E17" s="123" t="s">
        <v>33</v>
      </c>
      <c r="F17" s="145"/>
      <c r="G17" s="154">
        <v>0</v>
      </c>
      <c r="H17" s="125">
        <f t="shared" si="1"/>
        <v>0</v>
      </c>
      <c r="I17" s="125">
        <f t="shared" si="2"/>
        <v>0</v>
      </c>
      <c r="J17" s="155">
        <f t="shared" si="3"/>
        <v>0</v>
      </c>
      <c r="K17" s="53"/>
      <c r="L17" s="53"/>
      <c r="M17" s="53"/>
      <c r="N17" s="184">
        <f t="shared" si="4"/>
        <v>0</v>
      </c>
    </row>
    <row r="18" spans="1:14" s="54" customFormat="1" ht="12.75">
      <c r="A18" s="55">
        <v>8</v>
      </c>
      <c r="B18" s="143" t="s">
        <v>412</v>
      </c>
      <c r="C18" s="122">
        <v>800</v>
      </c>
      <c r="D18" s="122">
        <f t="shared" si="0"/>
        <v>400</v>
      </c>
      <c r="E18" s="123" t="s">
        <v>33</v>
      </c>
      <c r="F18" s="145"/>
      <c r="G18" s="154">
        <v>0</v>
      </c>
      <c r="H18" s="125">
        <f t="shared" si="1"/>
        <v>0</v>
      </c>
      <c r="I18" s="125">
        <f t="shared" si="2"/>
        <v>0</v>
      </c>
      <c r="J18" s="155">
        <f t="shared" si="3"/>
        <v>0</v>
      </c>
      <c r="K18" s="53"/>
      <c r="L18" s="53"/>
      <c r="M18" s="53"/>
      <c r="N18" s="184">
        <f t="shared" si="4"/>
        <v>0</v>
      </c>
    </row>
    <row r="19" spans="1:14" s="54" customFormat="1" ht="12.75">
      <c r="A19" s="55">
        <v>9</v>
      </c>
      <c r="B19" s="143" t="s">
        <v>411</v>
      </c>
      <c r="C19" s="122">
        <v>800</v>
      </c>
      <c r="D19" s="122">
        <f t="shared" si="0"/>
        <v>400</v>
      </c>
      <c r="E19" s="123" t="s">
        <v>33</v>
      </c>
      <c r="F19" s="145"/>
      <c r="G19" s="154">
        <v>0</v>
      </c>
      <c r="H19" s="125">
        <f t="shared" si="1"/>
        <v>0</v>
      </c>
      <c r="I19" s="125">
        <f t="shared" si="2"/>
        <v>0</v>
      </c>
      <c r="J19" s="155">
        <f t="shared" si="3"/>
        <v>0</v>
      </c>
      <c r="K19" s="53"/>
      <c r="L19" s="53"/>
      <c r="M19" s="53"/>
      <c r="N19" s="184">
        <f t="shared" si="4"/>
        <v>0</v>
      </c>
    </row>
    <row r="20" spans="1:14" s="54" customFormat="1" ht="12.75">
      <c r="A20" s="55">
        <v>10</v>
      </c>
      <c r="B20" s="143" t="s">
        <v>413</v>
      </c>
      <c r="C20" s="122">
        <v>800</v>
      </c>
      <c r="D20" s="122">
        <f t="shared" si="0"/>
        <v>400</v>
      </c>
      <c r="E20" s="123" t="s">
        <v>33</v>
      </c>
      <c r="F20" s="145"/>
      <c r="G20" s="154">
        <v>0</v>
      </c>
      <c r="H20" s="125">
        <f t="shared" si="1"/>
        <v>0</v>
      </c>
      <c r="I20" s="125">
        <f t="shared" si="2"/>
        <v>0</v>
      </c>
      <c r="J20" s="155">
        <f>H20+I20</f>
        <v>0</v>
      </c>
      <c r="K20" s="53"/>
      <c r="L20" s="53"/>
      <c r="M20" s="53"/>
      <c r="N20" s="184">
        <f t="shared" si="4"/>
        <v>0</v>
      </c>
    </row>
    <row r="21" spans="1:14" s="54" customFormat="1" ht="24.75" customHeight="1">
      <c r="A21" s="55">
        <v>11</v>
      </c>
      <c r="B21" s="143" t="s">
        <v>384</v>
      </c>
      <c r="C21" s="122">
        <v>400</v>
      </c>
      <c r="D21" s="122">
        <f t="shared" si="0"/>
        <v>200</v>
      </c>
      <c r="E21" s="123" t="s">
        <v>33</v>
      </c>
      <c r="F21" s="145"/>
      <c r="G21" s="154">
        <v>0</v>
      </c>
      <c r="H21" s="125">
        <f t="shared" si="1"/>
        <v>0</v>
      </c>
      <c r="I21" s="125">
        <f t="shared" si="2"/>
        <v>0</v>
      </c>
      <c r="J21" s="155">
        <f t="shared" si="3"/>
        <v>0</v>
      </c>
      <c r="K21" s="53"/>
      <c r="L21" s="53"/>
      <c r="M21" s="53"/>
      <c r="N21" s="184">
        <f t="shared" si="4"/>
        <v>0</v>
      </c>
    </row>
    <row r="22" spans="1:14" s="54" customFormat="1" ht="16.5" customHeight="1">
      <c r="A22" s="55">
        <v>12</v>
      </c>
      <c r="B22" s="143" t="s">
        <v>148</v>
      </c>
      <c r="C22" s="122">
        <v>250</v>
      </c>
      <c r="D22" s="122">
        <f t="shared" si="0"/>
        <v>125</v>
      </c>
      <c r="E22" s="123" t="s">
        <v>33</v>
      </c>
      <c r="F22" s="145"/>
      <c r="G22" s="154">
        <v>0</v>
      </c>
      <c r="H22" s="125">
        <f t="shared" si="1"/>
        <v>0</v>
      </c>
      <c r="I22" s="125">
        <f t="shared" si="2"/>
        <v>0</v>
      </c>
      <c r="J22" s="155">
        <f t="shared" si="3"/>
        <v>0</v>
      </c>
      <c r="K22" s="53"/>
      <c r="L22" s="53"/>
      <c r="M22" s="53"/>
      <c r="N22" s="184">
        <f t="shared" si="4"/>
        <v>0</v>
      </c>
    </row>
    <row r="23" spans="1:14" s="54" customFormat="1" ht="16.5" customHeight="1">
      <c r="A23" s="55">
        <v>13</v>
      </c>
      <c r="B23" s="143" t="s">
        <v>578</v>
      </c>
      <c r="C23" s="122">
        <v>250</v>
      </c>
      <c r="D23" s="122">
        <f>C23/2</f>
        <v>125</v>
      </c>
      <c r="E23" s="123" t="s">
        <v>33</v>
      </c>
      <c r="F23" s="145"/>
      <c r="G23" s="154">
        <v>0</v>
      </c>
      <c r="H23" s="125">
        <f>C23*G23</f>
        <v>0</v>
      </c>
      <c r="I23" s="125">
        <f>H23*0.095</f>
        <v>0</v>
      </c>
      <c r="J23" s="155">
        <f>H23+I23</f>
        <v>0</v>
      </c>
      <c r="K23" s="53"/>
      <c r="L23" s="53"/>
      <c r="M23" s="53"/>
      <c r="N23" s="184">
        <f>J23/2</f>
        <v>0</v>
      </c>
    </row>
    <row r="24" spans="1:14" s="54" customFormat="1" ht="16.5" customHeight="1">
      <c r="A24" s="55">
        <v>14</v>
      </c>
      <c r="B24" s="143" t="s">
        <v>149</v>
      </c>
      <c r="C24" s="122">
        <v>250</v>
      </c>
      <c r="D24" s="122">
        <f t="shared" si="0"/>
        <v>125</v>
      </c>
      <c r="E24" s="123" t="s">
        <v>33</v>
      </c>
      <c r="F24" s="145"/>
      <c r="G24" s="154">
        <v>0</v>
      </c>
      <c r="H24" s="125">
        <f t="shared" si="1"/>
        <v>0</v>
      </c>
      <c r="I24" s="125">
        <f t="shared" si="2"/>
        <v>0</v>
      </c>
      <c r="J24" s="155">
        <f t="shared" si="3"/>
        <v>0</v>
      </c>
      <c r="K24" s="53"/>
      <c r="L24" s="53"/>
      <c r="M24" s="53"/>
      <c r="N24" s="184">
        <f t="shared" si="4"/>
        <v>0</v>
      </c>
    </row>
    <row r="25" spans="1:14" s="54" customFormat="1" ht="16.5" customHeight="1">
      <c r="A25" s="55">
        <v>15</v>
      </c>
      <c r="B25" s="143" t="s">
        <v>414</v>
      </c>
      <c r="C25" s="122">
        <v>1000</v>
      </c>
      <c r="D25" s="122">
        <f t="shared" si="0"/>
        <v>500</v>
      </c>
      <c r="E25" s="123" t="s">
        <v>33</v>
      </c>
      <c r="F25" s="145"/>
      <c r="G25" s="154">
        <v>0</v>
      </c>
      <c r="H25" s="125">
        <f t="shared" si="1"/>
        <v>0</v>
      </c>
      <c r="I25" s="125">
        <f t="shared" si="2"/>
        <v>0</v>
      </c>
      <c r="J25" s="155">
        <f t="shared" si="3"/>
        <v>0</v>
      </c>
      <c r="K25" s="53"/>
      <c r="L25" s="53"/>
      <c r="M25" s="53"/>
      <c r="N25" s="184">
        <f t="shared" si="4"/>
        <v>0</v>
      </c>
    </row>
    <row r="26" spans="1:14" s="54" customFormat="1" ht="16.5" customHeight="1">
      <c r="A26" s="55">
        <v>16</v>
      </c>
      <c r="B26" s="143" t="s">
        <v>238</v>
      </c>
      <c r="C26" s="122">
        <v>400</v>
      </c>
      <c r="D26" s="122">
        <f t="shared" si="0"/>
        <v>200</v>
      </c>
      <c r="E26" s="123" t="s">
        <v>33</v>
      </c>
      <c r="F26" s="145"/>
      <c r="G26" s="154">
        <v>0</v>
      </c>
      <c r="H26" s="125">
        <f>C26*G26</f>
        <v>0</v>
      </c>
      <c r="I26" s="125">
        <f>H26*0.095</f>
        <v>0</v>
      </c>
      <c r="J26" s="155">
        <f>H26+I26</f>
        <v>0</v>
      </c>
      <c r="K26" s="53"/>
      <c r="L26" s="53"/>
      <c r="M26" s="53"/>
      <c r="N26" s="184">
        <f t="shared" si="4"/>
        <v>0</v>
      </c>
    </row>
    <row r="27" spans="1:14" s="54" customFormat="1" ht="16.5" customHeight="1">
      <c r="A27" s="55">
        <v>17</v>
      </c>
      <c r="B27" s="148" t="s">
        <v>351</v>
      </c>
      <c r="C27" s="122">
        <v>600</v>
      </c>
      <c r="D27" s="122">
        <f t="shared" si="0"/>
        <v>300</v>
      </c>
      <c r="E27" s="123" t="s">
        <v>33</v>
      </c>
      <c r="F27" s="145"/>
      <c r="G27" s="154">
        <v>0</v>
      </c>
      <c r="H27" s="125">
        <f>C27*G27</f>
        <v>0</v>
      </c>
      <c r="I27" s="125">
        <f>H27*0.095</f>
        <v>0</v>
      </c>
      <c r="J27" s="155">
        <f>H27+I27</f>
        <v>0</v>
      </c>
      <c r="K27" s="53"/>
      <c r="L27" s="53"/>
      <c r="M27" s="53"/>
      <c r="N27" s="184">
        <f t="shared" si="4"/>
        <v>0</v>
      </c>
    </row>
    <row r="28" spans="1:14" ht="13.5">
      <c r="A28" s="105"/>
      <c r="B28" s="106" t="s">
        <v>365</v>
      </c>
      <c r="C28" s="107" t="s">
        <v>364</v>
      </c>
      <c r="D28" s="107"/>
      <c r="E28" s="108" t="s">
        <v>364</v>
      </c>
      <c r="F28" s="108" t="s">
        <v>364</v>
      </c>
      <c r="G28" s="108" t="s">
        <v>364</v>
      </c>
      <c r="H28" s="109">
        <f>SUM(H11:H27)</f>
        <v>0</v>
      </c>
      <c r="I28" s="109">
        <f>SUM(I11:I27)</f>
        <v>0</v>
      </c>
      <c r="J28" s="110">
        <f>H28+I28</f>
        <v>0</v>
      </c>
      <c r="K28" s="111">
        <f>SUM(K24:K27)</f>
        <v>0</v>
      </c>
      <c r="L28" s="111">
        <f>SUM(L24:L27)</f>
        <v>0</v>
      </c>
      <c r="M28" s="193"/>
      <c r="N28" s="110">
        <f>SUM(N11:N27)</f>
        <v>0</v>
      </c>
    </row>
    <row r="30" spans="1:12" ht="13.5">
      <c r="A30" s="204" t="s">
        <v>366</v>
      </c>
      <c r="B30" s="205"/>
      <c r="C30" s="9"/>
      <c r="D30" s="9"/>
      <c r="E30" s="101"/>
      <c r="F30" s="5"/>
      <c r="G30" s="5"/>
      <c r="H30" s="5"/>
      <c r="I30" s="5"/>
      <c r="J30" s="5"/>
      <c r="K30" s="5"/>
      <c r="L30" s="5"/>
    </row>
    <row r="31" spans="1:12" ht="27" customHeight="1">
      <c r="A31" s="200" t="s">
        <v>367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2" ht="13.5">
      <c r="A32" s="200" t="s">
        <v>368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1:12" ht="13.5">
      <c r="A33" s="233" t="s">
        <v>591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3.5">
      <c r="A34" s="200" t="s">
        <v>369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1:12" ht="13.5">
      <c r="A35" s="200" t="s">
        <v>370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  <row r="36" spans="1:12" ht="13.5">
      <c r="A36" s="200" t="s">
        <v>377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ht="13.5">
      <c r="A37" s="200" t="s">
        <v>378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</row>
    <row r="38" spans="1:12" s="114" customFormat="1" ht="13.5">
      <c r="A38" s="201" t="s">
        <v>379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1:12" s="6" customFormat="1" ht="13.5">
      <c r="A39" s="199" t="s">
        <v>593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</row>
    <row r="40" spans="1:12" s="6" customFormat="1" ht="13.5">
      <c r="A40" s="200" t="s">
        <v>592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</row>
    <row r="41" spans="1:12" s="6" customFormat="1" ht="13.5">
      <c r="A41" s="200" t="s">
        <v>589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</row>
    <row r="42" spans="1:12" ht="13.5">
      <c r="A42" s="200" t="s">
        <v>371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</row>
    <row r="43" spans="1:12" ht="13.5">
      <c r="A43" s="1"/>
      <c r="B43" s="2"/>
      <c r="C43" s="11"/>
      <c r="D43" s="11"/>
      <c r="E43" s="9"/>
      <c r="F43" s="5"/>
      <c r="G43" s="5"/>
      <c r="H43" s="5"/>
      <c r="I43" s="5"/>
      <c r="J43" s="5"/>
      <c r="K43" s="1"/>
      <c r="L43" s="1"/>
    </row>
    <row r="44" spans="1:12" ht="13.5">
      <c r="A44" s="1"/>
      <c r="B44" s="2"/>
      <c r="C44" s="11"/>
      <c r="D44" s="11"/>
      <c r="E44" s="9"/>
      <c r="F44" s="5"/>
      <c r="G44" s="5"/>
      <c r="H44" s="5"/>
      <c r="I44" s="5"/>
      <c r="J44" s="5"/>
      <c r="K44" s="1"/>
      <c r="L44" s="1"/>
    </row>
    <row r="45" spans="1:12" ht="13.5">
      <c r="A45" s="1"/>
      <c r="B45" s="2"/>
      <c r="C45" s="11"/>
      <c r="D45" s="11"/>
      <c r="E45" s="9"/>
      <c r="F45" s="5"/>
      <c r="G45" s="5"/>
      <c r="H45" s="5"/>
      <c r="I45" s="5"/>
      <c r="J45" s="5"/>
      <c r="K45" s="1"/>
      <c r="L45" s="1"/>
    </row>
    <row r="46" spans="1:12" ht="13.5">
      <c r="A46" s="202" t="s">
        <v>372</v>
      </c>
      <c r="B46" s="202"/>
      <c r="C46" s="102" t="s">
        <v>373</v>
      </c>
      <c r="D46" s="102"/>
      <c r="E46" s="101"/>
      <c r="F46" s="5"/>
      <c r="G46" s="103" t="s">
        <v>374</v>
      </c>
      <c r="H46" s="5"/>
      <c r="I46" s="5"/>
      <c r="J46" s="5"/>
      <c r="K46" s="5"/>
      <c r="L46" s="5"/>
    </row>
  </sheetData>
  <sheetProtection/>
  <mergeCells count="15">
    <mergeCell ref="A42:L42"/>
    <mergeCell ref="A46:B46"/>
    <mergeCell ref="B6:F6"/>
    <mergeCell ref="A30:B30"/>
    <mergeCell ref="A31:L31"/>
    <mergeCell ref="A32:L32"/>
    <mergeCell ref="A34:L34"/>
    <mergeCell ref="A35:L35"/>
    <mergeCell ref="F4:J4"/>
    <mergeCell ref="A39:L39"/>
    <mergeCell ref="A40:L40"/>
    <mergeCell ref="A41:L41"/>
    <mergeCell ref="A36:L36"/>
    <mergeCell ref="A37:L37"/>
    <mergeCell ref="A38:L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zoomScale="120" zoomScaleNormal="120" zoomScalePageLayoutView="0" workbookViewId="0" topLeftCell="A4">
      <selection activeCell="A21" sqref="A21"/>
    </sheetView>
  </sheetViews>
  <sheetFormatPr defaultColWidth="9.140625" defaultRowHeight="12.75"/>
  <cols>
    <col min="1" max="1" width="4.8515625" style="0" customWidth="1"/>
    <col min="2" max="2" width="20.28125" style="0" customWidth="1"/>
    <col min="3" max="3" width="8.28125" style="0" customWidth="1"/>
    <col min="4" max="4" width="7.421875" style="0" customWidth="1"/>
    <col min="5" max="5" width="6.28125" style="0" customWidth="1"/>
    <col min="7" max="7" width="12.28125" style="0" customWidth="1"/>
    <col min="8" max="8" width="13.421875" style="0" customWidth="1"/>
    <col min="9" max="9" width="11.140625" style="0" customWidth="1"/>
    <col min="10" max="10" width="12.14062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4" spans="1:10" ht="18">
      <c r="A4" s="222"/>
      <c r="B4" s="223"/>
      <c r="C4" s="223"/>
      <c r="D4" s="223"/>
      <c r="E4" s="223"/>
      <c r="F4" s="223"/>
      <c r="G4" s="223"/>
      <c r="H4" s="223"/>
      <c r="I4" s="223"/>
      <c r="J4" s="223"/>
    </row>
    <row r="5" spans="1:12" ht="18">
      <c r="A5" s="16"/>
      <c r="B5" s="218" t="s">
        <v>532</v>
      </c>
      <c r="C5" s="221"/>
      <c r="D5" s="221"/>
      <c r="E5" s="221"/>
      <c r="F5" s="221"/>
      <c r="G5" s="221"/>
      <c r="H5" s="221"/>
      <c r="I5" s="221"/>
      <c r="J5" s="221"/>
      <c r="K5" s="221"/>
      <c r="L5" s="186"/>
    </row>
    <row r="6" spans="1:14" s="26" customFormat="1" ht="60.75">
      <c r="A6" s="60" t="s">
        <v>29</v>
      </c>
      <c r="B6" s="65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587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0">
        <v>1</v>
      </c>
      <c r="B7" s="67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122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12.75">
      <c r="A8" s="47">
        <v>1</v>
      </c>
      <c r="B8" s="30" t="s">
        <v>8</v>
      </c>
      <c r="C8" s="48">
        <v>10</v>
      </c>
      <c r="D8" s="48">
        <f>C8/2</f>
        <v>5</v>
      </c>
      <c r="E8" s="48" t="s">
        <v>31</v>
      </c>
      <c r="F8" s="27"/>
      <c r="G8" s="27">
        <v>0</v>
      </c>
      <c r="H8" s="49">
        <f>C8*G8</f>
        <v>0</v>
      </c>
      <c r="I8" s="50">
        <f>H8*0.095</f>
        <v>0</v>
      </c>
      <c r="J8" s="51">
        <f>H8+I8</f>
        <v>0</v>
      </c>
      <c r="K8" s="53"/>
      <c r="L8" s="53"/>
      <c r="M8" s="53"/>
      <c r="N8" s="178">
        <f>J8/2</f>
        <v>0</v>
      </c>
    </row>
    <row r="9" spans="1:14" s="54" customFormat="1" ht="12.75">
      <c r="A9" s="47">
        <v>2</v>
      </c>
      <c r="B9" s="30" t="s">
        <v>9</v>
      </c>
      <c r="C9" s="48">
        <v>10</v>
      </c>
      <c r="D9" s="48">
        <f aca="true" t="shared" si="0" ref="D9:D15">C9/2</f>
        <v>5</v>
      </c>
      <c r="E9" s="48" t="s">
        <v>31</v>
      </c>
      <c r="F9" s="27"/>
      <c r="G9" s="27">
        <v>0</v>
      </c>
      <c r="H9" s="49">
        <f aca="true" t="shared" si="1" ref="H9:H15">C9*G9</f>
        <v>0</v>
      </c>
      <c r="I9" s="50">
        <f aca="true" t="shared" si="2" ref="I9:I15">H9*0.095</f>
        <v>0</v>
      </c>
      <c r="J9" s="51">
        <f aca="true" t="shared" si="3" ref="J9:J15">H9+I9</f>
        <v>0</v>
      </c>
      <c r="K9" s="53"/>
      <c r="L9" s="53"/>
      <c r="M9" s="53"/>
      <c r="N9" s="178">
        <f aca="true" t="shared" si="4" ref="N9:N15">J9/2</f>
        <v>0</v>
      </c>
    </row>
    <row r="10" spans="1:14" s="54" customFormat="1" ht="12.75">
      <c r="A10" s="47">
        <v>3</v>
      </c>
      <c r="B10" s="30" t="s">
        <v>10</v>
      </c>
      <c r="C10" s="48">
        <v>10</v>
      </c>
      <c r="D10" s="48">
        <f t="shared" si="0"/>
        <v>5</v>
      </c>
      <c r="E10" s="48" t="s">
        <v>31</v>
      </c>
      <c r="F10" s="27"/>
      <c r="G10" s="27">
        <v>0</v>
      </c>
      <c r="H10" s="49">
        <f t="shared" si="1"/>
        <v>0</v>
      </c>
      <c r="I10" s="50">
        <f t="shared" si="2"/>
        <v>0</v>
      </c>
      <c r="J10" s="51">
        <f t="shared" si="3"/>
        <v>0</v>
      </c>
      <c r="K10" s="53"/>
      <c r="L10" s="53"/>
      <c r="M10" s="53"/>
      <c r="N10" s="178">
        <f t="shared" si="4"/>
        <v>0</v>
      </c>
    </row>
    <row r="11" spans="1:14" s="54" customFormat="1" ht="26.25">
      <c r="A11" s="47">
        <v>4</v>
      </c>
      <c r="B11" s="30" t="s">
        <v>11</v>
      </c>
      <c r="C11" s="48">
        <v>10</v>
      </c>
      <c r="D11" s="48">
        <f t="shared" si="0"/>
        <v>5</v>
      </c>
      <c r="E11" s="48" t="s">
        <v>31</v>
      </c>
      <c r="F11" s="27"/>
      <c r="G11" s="27">
        <v>0</v>
      </c>
      <c r="H11" s="49">
        <f t="shared" si="1"/>
        <v>0</v>
      </c>
      <c r="I11" s="50">
        <f t="shared" si="2"/>
        <v>0</v>
      </c>
      <c r="J11" s="51">
        <f t="shared" si="3"/>
        <v>0</v>
      </c>
      <c r="K11" s="53"/>
      <c r="L11" s="53"/>
      <c r="M11" s="53"/>
      <c r="N11" s="178">
        <f t="shared" si="4"/>
        <v>0</v>
      </c>
    </row>
    <row r="12" spans="1:14" s="54" customFormat="1" ht="12.75">
      <c r="A12" s="47">
        <v>5</v>
      </c>
      <c r="B12" s="30" t="s">
        <v>12</v>
      </c>
      <c r="C12" s="48">
        <v>10</v>
      </c>
      <c r="D12" s="48">
        <f t="shared" si="0"/>
        <v>5</v>
      </c>
      <c r="E12" s="48" t="s">
        <v>31</v>
      </c>
      <c r="F12" s="27"/>
      <c r="G12" s="27">
        <v>0</v>
      </c>
      <c r="H12" s="49">
        <f t="shared" si="1"/>
        <v>0</v>
      </c>
      <c r="I12" s="50">
        <f t="shared" si="2"/>
        <v>0</v>
      </c>
      <c r="J12" s="51">
        <f t="shared" si="3"/>
        <v>0</v>
      </c>
      <c r="K12" s="53"/>
      <c r="L12" s="53"/>
      <c r="M12" s="53"/>
      <c r="N12" s="178">
        <f t="shared" si="4"/>
        <v>0</v>
      </c>
    </row>
    <row r="13" spans="1:14" s="54" customFormat="1" ht="12.75">
      <c r="A13" s="47">
        <v>6</v>
      </c>
      <c r="B13" s="30" t="s">
        <v>13</v>
      </c>
      <c r="C13" s="48">
        <v>10</v>
      </c>
      <c r="D13" s="48">
        <f t="shared" si="0"/>
        <v>5</v>
      </c>
      <c r="E13" s="48" t="s">
        <v>31</v>
      </c>
      <c r="F13" s="27"/>
      <c r="G13" s="27">
        <v>0</v>
      </c>
      <c r="H13" s="49">
        <f t="shared" si="1"/>
        <v>0</v>
      </c>
      <c r="I13" s="50">
        <f t="shared" si="2"/>
        <v>0</v>
      </c>
      <c r="J13" s="51">
        <f t="shared" si="3"/>
        <v>0</v>
      </c>
      <c r="K13" s="53"/>
      <c r="L13" s="53"/>
      <c r="M13" s="53"/>
      <c r="N13" s="178">
        <f t="shared" si="4"/>
        <v>0</v>
      </c>
    </row>
    <row r="14" spans="1:14" s="54" customFormat="1" ht="12.75">
      <c r="A14" s="47">
        <v>7</v>
      </c>
      <c r="B14" s="30" t="s">
        <v>48</v>
      </c>
      <c r="C14" s="48">
        <v>10</v>
      </c>
      <c r="D14" s="48">
        <f t="shared" si="0"/>
        <v>5</v>
      </c>
      <c r="E14" s="48" t="s">
        <v>31</v>
      </c>
      <c r="F14" s="27"/>
      <c r="G14" s="27">
        <v>0</v>
      </c>
      <c r="H14" s="49">
        <f t="shared" si="1"/>
        <v>0</v>
      </c>
      <c r="I14" s="50">
        <f t="shared" si="2"/>
        <v>0</v>
      </c>
      <c r="J14" s="51">
        <f t="shared" si="3"/>
        <v>0</v>
      </c>
      <c r="K14" s="53"/>
      <c r="L14" s="53"/>
      <c r="M14" s="53"/>
      <c r="N14" s="178">
        <f t="shared" si="4"/>
        <v>0</v>
      </c>
    </row>
    <row r="15" spans="1:14" s="54" customFormat="1" ht="12.75">
      <c r="A15" s="47">
        <v>8</v>
      </c>
      <c r="B15" s="30" t="s">
        <v>584</v>
      </c>
      <c r="C15" s="52">
        <v>50</v>
      </c>
      <c r="D15" s="48">
        <f t="shared" si="0"/>
        <v>25</v>
      </c>
      <c r="E15" s="48" t="s">
        <v>31</v>
      </c>
      <c r="F15" s="27"/>
      <c r="G15" s="27">
        <v>0</v>
      </c>
      <c r="H15" s="49">
        <f t="shared" si="1"/>
        <v>0</v>
      </c>
      <c r="I15" s="50">
        <f t="shared" si="2"/>
        <v>0</v>
      </c>
      <c r="J15" s="51">
        <f t="shared" si="3"/>
        <v>0</v>
      </c>
      <c r="K15" s="53"/>
      <c r="L15" s="53"/>
      <c r="M15" s="53"/>
      <c r="N15" s="178">
        <f t="shared" si="4"/>
        <v>0</v>
      </c>
    </row>
    <row r="16" spans="1:14" ht="12.75">
      <c r="A16" s="105"/>
      <c r="B16" s="106" t="s">
        <v>365</v>
      </c>
      <c r="C16" s="107" t="s">
        <v>364</v>
      </c>
      <c r="D16" s="107"/>
      <c r="E16" s="108" t="s">
        <v>364</v>
      </c>
      <c r="F16" s="108" t="s">
        <v>364</v>
      </c>
      <c r="G16" s="108" t="s">
        <v>364</v>
      </c>
      <c r="H16" s="109">
        <f>SUM(H8:H15)</f>
        <v>0</v>
      </c>
      <c r="I16" s="109">
        <f>SUM(I8:I15)</f>
        <v>0</v>
      </c>
      <c r="J16" s="110">
        <f>H16+I16</f>
        <v>0</v>
      </c>
      <c r="K16" s="110"/>
      <c r="L16" s="110"/>
      <c r="M16" s="110"/>
      <c r="N16" s="110">
        <f>SUM(N8:N15)</f>
        <v>0</v>
      </c>
    </row>
    <row r="18" spans="1:13" ht="13.5">
      <c r="A18" s="204" t="s">
        <v>366</v>
      </c>
      <c r="B18" s="205"/>
      <c r="C18" s="9"/>
      <c r="D18" s="9"/>
      <c r="E18" s="101"/>
      <c r="F18" s="5"/>
      <c r="G18" s="5"/>
      <c r="H18" s="5"/>
      <c r="I18" s="5"/>
      <c r="J18" s="5"/>
      <c r="K18" s="5"/>
      <c r="L18" s="5"/>
      <c r="M18" s="5"/>
    </row>
    <row r="19" spans="1:13" ht="27" customHeight="1">
      <c r="A19" s="200" t="s">
        <v>367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ht="13.5">
      <c r="A20" s="200" t="s">
        <v>368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ht="13.5">
      <c r="A21" s="196" t="s">
        <v>591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3.5">
      <c r="A22" s="200" t="s">
        <v>369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13" ht="13.5">
      <c r="A23" s="200" t="s">
        <v>370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13.5">
      <c r="A24" s="200" t="s">
        <v>377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ht="13.5">
      <c r="A25" s="200" t="s">
        <v>378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</row>
    <row r="26" spans="1:13" s="114" customFormat="1" ht="13.5">
      <c r="A26" s="201" t="s">
        <v>379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s="6" customFormat="1" ht="13.5">
      <c r="A27" s="199" t="s">
        <v>593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s="6" customFormat="1" ht="13.5">
      <c r="A28" s="200" t="s">
        <v>592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s="6" customFormat="1" ht="13.5">
      <c r="A29" s="200" t="s">
        <v>589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3.5">
      <c r="A30" s="200" t="s">
        <v>371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="16" customFormat="1" ht="9">
      <c r="B31" s="17"/>
    </row>
    <row r="32" spans="1:13" ht="13.5">
      <c r="A32" s="202" t="s">
        <v>372</v>
      </c>
      <c r="B32" s="202"/>
      <c r="C32" s="102" t="s">
        <v>373</v>
      </c>
      <c r="D32" s="102"/>
      <c r="E32" s="101"/>
      <c r="F32" s="5"/>
      <c r="G32" s="103" t="s">
        <v>374</v>
      </c>
      <c r="H32" s="5"/>
      <c r="I32" s="5"/>
      <c r="J32" s="5"/>
      <c r="K32" s="5"/>
      <c r="L32" s="5"/>
      <c r="M32" s="5"/>
    </row>
  </sheetData>
  <sheetProtection/>
  <mergeCells count="16">
    <mergeCell ref="A32:B32"/>
    <mergeCell ref="B5:K5"/>
    <mergeCell ref="F3:J3"/>
    <mergeCell ref="A24:M24"/>
    <mergeCell ref="A25:M25"/>
    <mergeCell ref="A26:M26"/>
    <mergeCell ref="A27:M27"/>
    <mergeCell ref="A28:M28"/>
    <mergeCell ref="A22:M22"/>
    <mergeCell ref="A23:M23"/>
    <mergeCell ref="A29:M29"/>
    <mergeCell ref="A30:M30"/>
    <mergeCell ref="A4:J4"/>
    <mergeCell ref="A18:B18"/>
    <mergeCell ref="A19:M19"/>
    <mergeCell ref="A20:M20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="110" zoomScaleNormal="110" zoomScalePageLayoutView="0" workbookViewId="0" topLeftCell="A34">
      <selection activeCell="A50" sqref="A50"/>
    </sheetView>
  </sheetViews>
  <sheetFormatPr defaultColWidth="9.140625" defaultRowHeight="12.75"/>
  <cols>
    <col min="1" max="1" width="7.00390625" style="0" customWidth="1"/>
    <col min="2" max="2" width="37.140625" style="0" customWidth="1"/>
    <col min="13" max="13" width="11.42187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6" spans="2:6" ht="17.25">
      <c r="B6" s="224" t="s">
        <v>533</v>
      </c>
      <c r="C6" s="224"/>
      <c r="D6" s="224"/>
      <c r="E6" s="224"/>
      <c r="F6" s="224"/>
    </row>
    <row r="8" spans="1:14" s="26" customFormat="1" ht="60.75">
      <c r="A8" s="60" t="s">
        <v>29</v>
      </c>
      <c r="B8" s="65" t="s">
        <v>27</v>
      </c>
      <c r="C8" s="60" t="s">
        <v>28</v>
      </c>
      <c r="D8" s="61" t="s">
        <v>561</v>
      </c>
      <c r="E8" s="60" t="s">
        <v>359</v>
      </c>
      <c r="F8" s="62" t="s">
        <v>30</v>
      </c>
      <c r="G8" s="62" t="s">
        <v>116</v>
      </c>
      <c r="H8" s="62" t="s">
        <v>118</v>
      </c>
      <c r="I8" s="62" t="s">
        <v>117</v>
      </c>
      <c r="J8" s="62" t="s">
        <v>112</v>
      </c>
      <c r="K8" s="63" t="s">
        <v>587</v>
      </c>
      <c r="L8" s="63" t="s">
        <v>363</v>
      </c>
      <c r="M8" s="63" t="s">
        <v>563</v>
      </c>
      <c r="N8" s="62" t="s">
        <v>559</v>
      </c>
    </row>
    <row r="9" spans="1:14" s="26" customFormat="1" ht="20.25">
      <c r="A9" s="60">
        <v>1</v>
      </c>
      <c r="B9" s="67">
        <v>2</v>
      </c>
      <c r="C9" s="60">
        <v>3</v>
      </c>
      <c r="D9" s="60"/>
      <c r="E9" s="60">
        <v>4</v>
      </c>
      <c r="F9" s="61">
        <v>5</v>
      </c>
      <c r="G9" s="61">
        <v>6</v>
      </c>
      <c r="H9" s="62" t="s">
        <v>120</v>
      </c>
      <c r="I9" s="61" t="s">
        <v>122</v>
      </c>
      <c r="J9" s="61" t="s">
        <v>115</v>
      </c>
      <c r="K9" s="69">
        <v>10</v>
      </c>
      <c r="L9" s="69">
        <v>11</v>
      </c>
      <c r="M9" s="69">
        <v>12</v>
      </c>
      <c r="N9" s="69">
        <v>13</v>
      </c>
    </row>
    <row r="10" spans="1:14" s="54" customFormat="1" ht="12.75">
      <c r="A10" s="168">
        <v>1</v>
      </c>
      <c r="B10" s="148" t="s">
        <v>14</v>
      </c>
      <c r="C10" s="123">
        <v>10</v>
      </c>
      <c r="D10" s="123">
        <f>C10/2</f>
        <v>5</v>
      </c>
      <c r="E10" s="123" t="s">
        <v>33</v>
      </c>
      <c r="F10" s="125"/>
      <c r="G10" s="125">
        <v>0</v>
      </c>
      <c r="H10" s="126">
        <f>C10*G10</f>
        <v>0</v>
      </c>
      <c r="I10" s="135">
        <f>H10*0.095</f>
        <v>0</v>
      </c>
      <c r="J10" s="136">
        <f>H10+I10</f>
        <v>0</v>
      </c>
      <c r="K10" s="129"/>
      <c r="L10" s="129"/>
      <c r="M10" s="129"/>
      <c r="N10" s="190">
        <f>J10/2</f>
        <v>0</v>
      </c>
    </row>
    <row r="11" spans="1:14" s="54" customFormat="1" ht="12.75">
      <c r="A11" s="168">
        <v>2</v>
      </c>
      <c r="B11" s="148" t="s">
        <v>446</v>
      </c>
      <c r="C11" s="123">
        <v>50</v>
      </c>
      <c r="D11" s="123">
        <f aca="true" t="shared" si="0" ref="D11:D44">C11/2</f>
        <v>25</v>
      </c>
      <c r="E11" s="123" t="s">
        <v>33</v>
      </c>
      <c r="F11" s="125"/>
      <c r="G11" s="125">
        <v>0</v>
      </c>
      <c r="H11" s="126">
        <f>C11*G11</f>
        <v>0</v>
      </c>
      <c r="I11" s="135">
        <f>H11*0.095</f>
        <v>0</v>
      </c>
      <c r="J11" s="136">
        <f>H11+I11</f>
        <v>0</v>
      </c>
      <c r="K11" s="129"/>
      <c r="L11" s="129"/>
      <c r="M11" s="129"/>
      <c r="N11" s="190">
        <f aca="true" t="shared" si="1" ref="N11:N44">J11/2</f>
        <v>0</v>
      </c>
    </row>
    <row r="12" spans="1:14" s="54" customFormat="1" ht="12.75">
      <c r="A12" s="168">
        <v>3</v>
      </c>
      <c r="B12" s="148" t="s">
        <v>447</v>
      </c>
      <c r="C12" s="123">
        <v>15</v>
      </c>
      <c r="D12" s="123">
        <f t="shared" si="0"/>
        <v>7.5</v>
      </c>
      <c r="E12" s="123" t="s">
        <v>33</v>
      </c>
      <c r="F12" s="125"/>
      <c r="G12" s="125">
        <v>0</v>
      </c>
      <c r="H12" s="126">
        <f aca="true" t="shared" si="2" ref="H12:H44">C12*G12</f>
        <v>0</v>
      </c>
      <c r="I12" s="135">
        <f aca="true" t="shared" si="3" ref="I12:I44">H12*0.095</f>
        <v>0</v>
      </c>
      <c r="J12" s="136">
        <f aca="true" t="shared" si="4" ref="J12:J44">H12+I12</f>
        <v>0</v>
      </c>
      <c r="K12" s="129"/>
      <c r="L12" s="129"/>
      <c r="M12" s="129"/>
      <c r="N12" s="190">
        <f t="shared" si="1"/>
        <v>0</v>
      </c>
    </row>
    <row r="13" spans="1:14" s="54" customFormat="1" ht="12.75">
      <c r="A13" s="168">
        <v>4</v>
      </c>
      <c r="B13" s="148" t="s">
        <v>311</v>
      </c>
      <c r="C13" s="123">
        <v>10</v>
      </c>
      <c r="D13" s="123">
        <f t="shared" si="0"/>
        <v>5</v>
      </c>
      <c r="E13" s="123" t="s">
        <v>33</v>
      </c>
      <c r="F13" s="125"/>
      <c r="G13" s="125">
        <v>0</v>
      </c>
      <c r="H13" s="126">
        <f t="shared" si="2"/>
        <v>0</v>
      </c>
      <c r="I13" s="135">
        <f t="shared" si="3"/>
        <v>0</v>
      </c>
      <c r="J13" s="136">
        <f t="shared" si="4"/>
        <v>0</v>
      </c>
      <c r="K13" s="129"/>
      <c r="L13" s="129"/>
      <c r="M13" s="129"/>
      <c r="N13" s="190">
        <f t="shared" si="1"/>
        <v>0</v>
      </c>
    </row>
    <row r="14" spans="1:14" s="54" customFormat="1" ht="12.75">
      <c r="A14" s="168">
        <v>5</v>
      </c>
      <c r="B14" s="148" t="s">
        <v>448</v>
      </c>
      <c r="C14" s="123">
        <v>10</v>
      </c>
      <c r="D14" s="123">
        <f t="shared" si="0"/>
        <v>5</v>
      </c>
      <c r="E14" s="123" t="s">
        <v>33</v>
      </c>
      <c r="F14" s="125"/>
      <c r="G14" s="125">
        <v>0</v>
      </c>
      <c r="H14" s="126">
        <f>C14*G14</f>
        <v>0</v>
      </c>
      <c r="I14" s="135">
        <f>H14*0.095</f>
        <v>0</v>
      </c>
      <c r="J14" s="136">
        <f>H14+I14</f>
        <v>0</v>
      </c>
      <c r="K14" s="129"/>
      <c r="L14" s="129"/>
      <c r="M14" s="129"/>
      <c r="N14" s="190">
        <f t="shared" si="1"/>
        <v>0</v>
      </c>
    </row>
    <row r="15" spans="1:14" s="54" customFormat="1" ht="12.75">
      <c r="A15" s="168">
        <v>6</v>
      </c>
      <c r="B15" s="148" t="s">
        <v>108</v>
      </c>
      <c r="C15" s="123">
        <v>40</v>
      </c>
      <c r="D15" s="123">
        <f t="shared" si="0"/>
        <v>20</v>
      </c>
      <c r="E15" s="123" t="s">
        <v>33</v>
      </c>
      <c r="F15" s="125"/>
      <c r="G15" s="125">
        <v>0</v>
      </c>
      <c r="H15" s="126">
        <f t="shared" si="2"/>
        <v>0</v>
      </c>
      <c r="I15" s="135">
        <f t="shared" si="3"/>
        <v>0</v>
      </c>
      <c r="J15" s="136">
        <f t="shared" si="4"/>
        <v>0</v>
      </c>
      <c r="K15" s="129"/>
      <c r="L15" s="129"/>
      <c r="M15" s="129"/>
      <c r="N15" s="190">
        <f t="shared" si="1"/>
        <v>0</v>
      </c>
    </row>
    <row r="16" spans="1:14" s="54" customFormat="1" ht="12.75">
      <c r="A16" s="168">
        <v>7</v>
      </c>
      <c r="B16" s="148" t="s">
        <v>449</v>
      </c>
      <c r="C16" s="123">
        <v>50</v>
      </c>
      <c r="D16" s="123">
        <f t="shared" si="0"/>
        <v>25</v>
      </c>
      <c r="E16" s="123" t="s">
        <v>33</v>
      </c>
      <c r="F16" s="125"/>
      <c r="G16" s="125">
        <v>0</v>
      </c>
      <c r="H16" s="126">
        <f>C16*G16</f>
        <v>0</v>
      </c>
      <c r="I16" s="135">
        <f>H16*0.095</f>
        <v>0</v>
      </c>
      <c r="J16" s="136">
        <f>H16+I16</f>
        <v>0</v>
      </c>
      <c r="K16" s="129"/>
      <c r="L16" s="129"/>
      <c r="M16" s="129"/>
      <c r="N16" s="190">
        <f t="shared" si="1"/>
        <v>0</v>
      </c>
    </row>
    <row r="17" spans="1:14" s="54" customFormat="1" ht="22.5">
      <c r="A17" s="168">
        <v>8</v>
      </c>
      <c r="B17" s="148" t="s">
        <v>15</v>
      </c>
      <c r="C17" s="123">
        <v>50</v>
      </c>
      <c r="D17" s="123">
        <f t="shared" si="0"/>
        <v>25</v>
      </c>
      <c r="E17" s="123" t="s">
        <v>33</v>
      </c>
      <c r="F17" s="125"/>
      <c r="G17" s="125">
        <v>0</v>
      </c>
      <c r="H17" s="126">
        <f t="shared" si="2"/>
        <v>0</v>
      </c>
      <c r="I17" s="135">
        <f t="shared" si="3"/>
        <v>0</v>
      </c>
      <c r="J17" s="136">
        <f t="shared" si="4"/>
        <v>0</v>
      </c>
      <c r="K17" s="129"/>
      <c r="L17" s="129"/>
      <c r="M17" s="129"/>
      <c r="N17" s="190">
        <f t="shared" si="1"/>
        <v>0</v>
      </c>
    </row>
    <row r="18" spans="1:14" s="54" customFormat="1" ht="22.5">
      <c r="A18" s="168">
        <v>9</v>
      </c>
      <c r="B18" s="148" t="s">
        <v>16</v>
      </c>
      <c r="C18" s="123">
        <v>50</v>
      </c>
      <c r="D18" s="123">
        <f t="shared" si="0"/>
        <v>25</v>
      </c>
      <c r="E18" s="123" t="s">
        <v>31</v>
      </c>
      <c r="F18" s="125"/>
      <c r="G18" s="125">
        <v>0</v>
      </c>
      <c r="H18" s="126">
        <f t="shared" si="2"/>
        <v>0</v>
      </c>
      <c r="I18" s="135">
        <f t="shared" si="3"/>
        <v>0</v>
      </c>
      <c r="J18" s="136">
        <f t="shared" si="4"/>
        <v>0</v>
      </c>
      <c r="K18" s="129"/>
      <c r="L18" s="129"/>
      <c r="M18" s="129"/>
      <c r="N18" s="190">
        <f t="shared" si="1"/>
        <v>0</v>
      </c>
    </row>
    <row r="19" spans="1:14" s="54" customFormat="1" ht="12.75">
      <c r="A19" s="168">
        <v>10</v>
      </c>
      <c r="B19" s="148" t="s">
        <v>49</v>
      </c>
      <c r="C19" s="123">
        <v>50</v>
      </c>
      <c r="D19" s="123">
        <f t="shared" si="0"/>
        <v>25</v>
      </c>
      <c r="E19" s="123" t="s">
        <v>31</v>
      </c>
      <c r="F19" s="125"/>
      <c r="G19" s="125">
        <v>0</v>
      </c>
      <c r="H19" s="126">
        <f t="shared" si="2"/>
        <v>0</v>
      </c>
      <c r="I19" s="135">
        <f t="shared" si="3"/>
        <v>0</v>
      </c>
      <c r="J19" s="136">
        <f t="shared" si="4"/>
        <v>0</v>
      </c>
      <c r="K19" s="129"/>
      <c r="L19" s="129"/>
      <c r="M19" s="129"/>
      <c r="N19" s="190">
        <f t="shared" si="1"/>
        <v>0</v>
      </c>
    </row>
    <row r="20" spans="1:14" s="54" customFormat="1" ht="12.75">
      <c r="A20" s="168">
        <v>11</v>
      </c>
      <c r="B20" s="148" t="s">
        <v>312</v>
      </c>
      <c r="C20" s="123">
        <v>20</v>
      </c>
      <c r="D20" s="123">
        <f t="shared" si="0"/>
        <v>10</v>
      </c>
      <c r="E20" s="123" t="s">
        <v>31</v>
      </c>
      <c r="F20" s="125"/>
      <c r="G20" s="125">
        <v>0</v>
      </c>
      <c r="H20" s="126">
        <f t="shared" si="2"/>
        <v>0</v>
      </c>
      <c r="I20" s="135">
        <f t="shared" si="3"/>
        <v>0</v>
      </c>
      <c r="J20" s="136">
        <f t="shared" si="4"/>
        <v>0</v>
      </c>
      <c r="K20" s="129"/>
      <c r="L20" s="129"/>
      <c r="M20" s="129"/>
      <c r="N20" s="190">
        <f t="shared" si="1"/>
        <v>0</v>
      </c>
    </row>
    <row r="21" spans="1:14" s="54" customFormat="1" ht="12.75">
      <c r="A21" s="168">
        <v>12</v>
      </c>
      <c r="B21" s="148" t="s">
        <v>245</v>
      </c>
      <c r="C21" s="123">
        <v>40</v>
      </c>
      <c r="D21" s="123">
        <f t="shared" si="0"/>
        <v>20</v>
      </c>
      <c r="E21" s="123" t="s">
        <v>33</v>
      </c>
      <c r="F21" s="125"/>
      <c r="G21" s="125">
        <v>0</v>
      </c>
      <c r="H21" s="126">
        <f t="shared" si="2"/>
        <v>0</v>
      </c>
      <c r="I21" s="135">
        <f t="shared" si="3"/>
        <v>0</v>
      </c>
      <c r="J21" s="136">
        <f t="shared" si="4"/>
        <v>0</v>
      </c>
      <c r="K21" s="129"/>
      <c r="L21" s="129"/>
      <c r="M21" s="129"/>
      <c r="N21" s="190">
        <f t="shared" si="1"/>
        <v>0</v>
      </c>
    </row>
    <row r="22" spans="1:14" s="54" customFormat="1" ht="12.75">
      <c r="A22" s="168">
        <v>13</v>
      </c>
      <c r="B22" s="148" t="s">
        <v>450</v>
      </c>
      <c r="C22" s="123">
        <v>4</v>
      </c>
      <c r="D22" s="123">
        <f t="shared" si="0"/>
        <v>2</v>
      </c>
      <c r="E22" s="123" t="s">
        <v>33</v>
      </c>
      <c r="F22" s="125"/>
      <c r="G22" s="125">
        <v>0</v>
      </c>
      <c r="H22" s="126">
        <f t="shared" si="2"/>
        <v>0</v>
      </c>
      <c r="I22" s="135">
        <f t="shared" si="3"/>
        <v>0</v>
      </c>
      <c r="J22" s="136">
        <f t="shared" si="4"/>
        <v>0</v>
      </c>
      <c r="K22" s="129"/>
      <c r="L22" s="129"/>
      <c r="M22" s="129"/>
      <c r="N22" s="190">
        <f t="shared" si="1"/>
        <v>0</v>
      </c>
    </row>
    <row r="23" spans="1:14" s="54" customFormat="1" ht="12.75">
      <c r="A23" s="168">
        <v>14</v>
      </c>
      <c r="B23" s="148" t="s">
        <v>17</v>
      </c>
      <c r="C23" s="123">
        <v>40</v>
      </c>
      <c r="D23" s="123">
        <f t="shared" si="0"/>
        <v>20</v>
      </c>
      <c r="E23" s="123" t="s">
        <v>33</v>
      </c>
      <c r="F23" s="125"/>
      <c r="G23" s="125">
        <v>0</v>
      </c>
      <c r="H23" s="126">
        <f t="shared" si="2"/>
        <v>0</v>
      </c>
      <c r="I23" s="135">
        <f t="shared" si="3"/>
        <v>0</v>
      </c>
      <c r="J23" s="136">
        <f t="shared" si="4"/>
        <v>0</v>
      </c>
      <c r="K23" s="129"/>
      <c r="L23" s="129"/>
      <c r="M23" s="129"/>
      <c r="N23" s="190">
        <f t="shared" si="1"/>
        <v>0</v>
      </c>
    </row>
    <row r="24" spans="1:14" s="54" customFormat="1" ht="12.75">
      <c r="A24" s="168">
        <v>15</v>
      </c>
      <c r="B24" s="148" t="s">
        <v>18</v>
      </c>
      <c r="C24" s="123">
        <v>30</v>
      </c>
      <c r="D24" s="123">
        <f t="shared" si="0"/>
        <v>15</v>
      </c>
      <c r="E24" s="123" t="s">
        <v>33</v>
      </c>
      <c r="F24" s="125"/>
      <c r="G24" s="125">
        <v>0</v>
      </c>
      <c r="H24" s="126">
        <f t="shared" si="2"/>
        <v>0</v>
      </c>
      <c r="I24" s="135">
        <f t="shared" si="3"/>
        <v>0</v>
      </c>
      <c r="J24" s="136">
        <f t="shared" si="4"/>
        <v>0</v>
      </c>
      <c r="K24" s="129"/>
      <c r="L24" s="129"/>
      <c r="M24" s="129"/>
      <c r="N24" s="190">
        <f t="shared" si="1"/>
        <v>0</v>
      </c>
    </row>
    <row r="25" spans="1:14" s="54" customFormat="1" ht="12.75">
      <c r="A25" s="168">
        <v>16</v>
      </c>
      <c r="B25" s="148" t="s">
        <v>233</v>
      </c>
      <c r="C25" s="123">
        <v>25</v>
      </c>
      <c r="D25" s="123">
        <f t="shared" si="0"/>
        <v>12.5</v>
      </c>
      <c r="E25" s="123" t="s">
        <v>31</v>
      </c>
      <c r="F25" s="125"/>
      <c r="G25" s="125">
        <v>0</v>
      </c>
      <c r="H25" s="126">
        <f t="shared" si="2"/>
        <v>0</v>
      </c>
      <c r="I25" s="135">
        <f t="shared" si="3"/>
        <v>0</v>
      </c>
      <c r="J25" s="136">
        <f t="shared" si="4"/>
        <v>0</v>
      </c>
      <c r="K25" s="129"/>
      <c r="L25" s="129"/>
      <c r="M25" s="129"/>
      <c r="N25" s="190">
        <f t="shared" si="1"/>
        <v>0</v>
      </c>
    </row>
    <row r="26" spans="1:14" s="54" customFormat="1" ht="12.75">
      <c r="A26" s="168">
        <v>17</v>
      </c>
      <c r="B26" s="148" t="s">
        <v>390</v>
      </c>
      <c r="C26" s="123">
        <v>20</v>
      </c>
      <c r="D26" s="123">
        <f t="shared" si="0"/>
        <v>10</v>
      </c>
      <c r="E26" s="123" t="s">
        <v>33</v>
      </c>
      <c r="F26" s="125"/>
      <c r="G26" s="125">
        <v>0</v>
      </c>
      <c r="H26" s="126">
        <f t="shared" si="2"/>
        <v>0</v>
      </c>
      <c r="I26" s="135">
        <f t="shared" si="3"/>
        <v>0</v>
      </c>
      <c r="J26" s="136">
        <f t="shared" si="4"/>
        <v>0</v>
      </c>
      <c r="K26" s="129"/>
      <c r="L26" s="129"/>
      <c r="M26" s="129"/>
      <c r="N26" s="190">
        <f t="shared" si="1"/>
        <v>0</v>
      </c>
    </row>
    <row r="27" spans="1:14" s="54" customFormat="1" ht="12.75">
      <c r="A27" s="168">
        <v>18</v>
      </c>
      <c r="B27" s="148" t="s">
        <v>232</v>
      </c>
      <c r="C27" s="123">
        <v>10</v>
      </c>
      <c r="D27" s="123">
        <f t="shared" si="0"/>
        <v>5</v>
      </c>
      <c r="E27" s="123" t="s">
        <v>31</v>
      </c>
      <c r="F27" s="125"/>
      <c r="G27" s="125">
        <v>0</v>
      </c>
      <c r="H27" s="126">
        <f t="shared" si="2"/>
        <v>0</v>
      </c>
      <c r="I27" s="135">
        <f t="shared" si="3"/>
        <v>0</v>
      </c>
      <c r="J27" s="136">
        <f t="shared" si="4"/>
        <v>0</v>
      </c>
      <c r="K27" s="129"/>
      <c r="L27" s="129"/>
      <c r="M27" s="129"/>
      <c r="N27" s="190">
        <f t="shared" si="1"/>
        <v>0</v>
      </c>
    </row>
    <row r="28" spans="1:14" s="54" customFormat="1" ht="12.75">
      <c r="A28" s="168">
        <v>19</v>
      </c>
      <c r="B28" s="148" t="s">
        <v>451</v>
      </c>
      <c r="C28" s="123">
        <v>20</v>
      </c>
      <c r="D28" s="123">
        <f t="shared" si="0"/>
        <v>10</v>
      </c>
      <c r="E28" s="123" t="s">
        <v>31</v>
      </c>
      <c r="F28" s="125"/>
      <c r="G28" s="125">
        <v>0</v>
      </c>
      <c r="H28" s="126">
        <f t="shared" si="2"/>
        <v>0</v>
      </c>
      <c r="I28" s="135">
        <f t="shared" si="3"/>
        <v>0</v>
      </c>
      <c r="J28" s="136">
        <f t="shared" si="4"/>
        <v>0</v>
      </c>
      <c r="K28" s="129"/>
      <c r="L28" s="129"/>
      <c r="M28" s="129"/>
      <c r="N28" s="190">
        <f t="shared" si="1"/>
        <v>0</v>
      </c>
    </row>
    <row r="29" spans="1:14" s="54" customFormat="1" ht="12.75">
      <c r="A29" s="168">
        <v>20</v>
      </c>
      <c r="B29" s="148" t="s">
        <v>313</v>
      </c>
      <c r="C29" s="123">
        <v>20</v>
      </c>
      <c r="D29" s="123">
        <f t="shared" si="0"/>
        <v>10</v>
      </c>
      <c r="E29" s="123" t="s">
        <v>31</v>
      </c>
      <c r="F29" s="125"/>
      <c r="G29" s="125">
        <v>0</v>
      </c>
      <c r="H29" s="126">
        <f t="shared" si="2"/>
        <v>0</v>
      </c>
      <c r="I29" s="135">
        <f t="shared" si="3"/>
        <v>0</v>
      </c>
      <c r="J29" s="136">
        <f t="shared" si="4"/>
        <v>0</v>
      </c>
      <c r="K29" s="129"/>
      <c r="L29" s="129"/>
      <c r="M29" s="129"/>
      <c r="N29" s="190">
        <f t="shared" si="1"/>
        <v>0</v>
      </c>
    </row>
    <row r="30" spans="1:14" s="54" customFormat="1" ht="12.75">
      <c r="A30" s="168">
        <v>21</v>
      </c>
      <c r="B30" s="148" t="s">
        <v>236</v>
      </c>
      <c r="C30" s="123">
        <v>10</v>
      </c>
      <c r="D30" s="123">
        <f t="shared" si="0"/>
        <v>5</v>
      </c>
      <c r="E30" s="123" t="s">
        <v>33</v>
      </c>
      <c r="F30" s="125"/>
      <c r="G30" s="125">
        <v>0</v>
      </c>
      <c r="H30" s="126">
        <f t="shared" si="2"/>
        <v>0</v>
      </c>
      <c r="I30" s="135">
        <f t="shared" si="3"/>
        <v>0</v>
      </c>
      <c r="J30" s="136">
        <f t="shared" si="4"/>
        <v>0</v>
      </c>
      <c r="K30" s="129"/>
      <c r="L30" s="129"/>
      <c r="M30" s="129"/>
      <c r="N30" s="190">
        <f t="shared" si="1"/>
        <v>0</v>
      </c>
    </row>
    <row r="31" spans="1:14" s="54" customFormat="1" ht="12.75">
      <c r="A31" s="168">
        <v>22</v>
      </c>
      <c r="B31" s="148" t="s">
        <v>237</v>
      </c>
      <c r="C31" s="123">
        <v>15</v>
      </c>
      <c r="D31" s="123">
        <f t="shared" si="0"/>
        <v>7.5</v>
      </c>
      <c r="E31" s="123" t="s">
        <v>33</v>
      </c>
      <c r="F31" s="125"/>
      <c r="G31" s="125">
        <v>0</v>
      </c>
      <c r="H31" s="126">
        <f t="shared" si="2"/>
        <v>0</v>
      </c>
      <c r="I31" s="135">
        <f t="shared" si="3"/>
        <v>0</v>
      </c>
      <c r="J31" s="136">
        <f t="shared" si="4"/>
        <v>0</v>
      </c>
      <c r="K31" s="129"/>
      <c r="L31" s="129"/>
      <c r="M31" s="129"/>
      <c r="N31" s="190">
        <f t="shared" si="1"/>
        <v>0</v>
      </c>
    </row>
    <row r="32" spans="1:14" s="54" customFormat="1" ht="12.75">
      <c r="A32" s="168">
        <v>23</v>
      </c>
      <c r="B32" s="148" t="s">
        <v>106</v>
      </c>
      <c r="C32" s="123">
        <v>10</v>
      </c>
      <c r="D32" s="123">
        <f t="shared" si="0"/>
        <v>5</v>
      </c>
      <c r="E32" s="123" t="s">
        <v>33</v>
      </c>
      <c r="F32" s="125"/>
      <c r="G32" s="125">
        <v>0</v>
      </c>
      <c r="H32" s="126">
        <f t="shared" si="2"/>
        <v>0</v>
      </c>
      <c r="I32" s="135">
        <f t="shared" si="3"/>
        <v>0</v>
      </c>
      <c r="J32" s="136">
        <f t="shared" si="4"/>
        <v>0</v>
      </c>
      <c r="K32" s="129"/>
      <c r="L32" s="129"/>
      <c r="M32" s="129"/>
      <c r="N32" s="190">
        <f t="shared" si="1"/>
        <v>0</v>
      </c>
    </row>
    <row r="33" spans="1:14" s="54" customFormat="1" ht="12.75">
      <c r="A33" s="168">
        <v>24</v>
      </c>
      <c r="B33" s="148" t="s">
        <v>354</v>
      </c>
      <c r="C33" s="123">
        <v>10</v>
      </c>
      <c r="D33" s="123">
        <f t="shared" si="0"/>
        <v>5</v>
      </c>
      <c r="E33" s="123" t="s">
        <v>33</v>
      </c>
      <c r="F33" s="125"/>
      <c r="G33" s="125">
        <v>0</v>
      </c>
      <c r="H33" s="126">
        <f t="shared" si="2"/>
        <v>0</v>
      </c>
      <c r="I33" s="135">
        <f t="shared" si="3"/>
        <v>0</v>
      </c>
      <c r="J33" s="136">
        <f t="shared" si="4"/>
        <v>0</v>
      </c>
      <c r="K33" s="129"/>
      <c r="L33" s="129"/>
      <c r="M33" s="129"/>
      <c r="N33" s="190">
        <f t="shared" si="1"/>
        <v>0</v>
      </c>
    </row>
    <row r="34" spans="1:14" s="54" customFormat="1" ht="12.75">
      <c r="A34" s="168">
        <v>25</v>
      </c>
      <c r="B34" s="148" t="s">
        <v>107</v>
      </c>
      <c r="C34" s="123">
        <v>10</v>
      </c>
      <c r="D34" s="123">
        <f t="shared" si="0"/>
        <v>5</v>
      </c>
      <c r="E34" s="123" t="s">
        <v>33</v>
      </c>
      <c r="F34" s="125"/>
      <c r="G34" s="125">
        <v>0</v>
      </c>
      <c r="H34" s="126">
        <f t="shared" si="2"/>
        <v>0</v>
      </c>
      <c r="I34" s="135">
        <f t="shared" si="3"/>
        <v>0</v>
      </c>
      <c r="J34" s="136">
        <f t="shared" si="4"/>
        <v>0</v>
      </c>
      <c r="K34" s="129"/>
      <c r="L34" s="129"/>
      <c r="M34" s="129"/>
      <c r="N34" s="190">
        <f t="shared" si="1"/>
        <v>0</v>
      </c>
    </row>
    <row r="35" spans="1:14" s="54" customFormat="1" ht="12.75">
      <c r="A35" s="168">
        <v>26</v>
      </c>
      <c r="B35" s="148" t="s">
        <v>129</v>
      </c>
      <c r="C35" s="123">
        <v>10</v>
      </c>
      <c r="D35" s="123">
        <f t="shared" si="0"/>
        <v>5</v>
      </c>
      <c r="E35" s="123" t="s">
        <v>33</v>
      </c>
      <c r="F35" s="125"/>
      <c r="G35" s="125">
        <v>0</v>
      </c>
      <c r="H35" s="126">
        <f t="shared" si="2"/>
        <v>0</v>
      </c>
      <c r="I35" s="135">
        <f t="shared" si="3"/>
        <v>0</v>
      </c>
      <c r="J35" s="136">
        <f t="shared" si="4"/>
        <v>0</v>
      </c>
      <c r="K35" s="129"/>
      <c r="L35" s="129"/>
      <c r="M35" s="129"/>
      <c r="N35" s="190">
        <f t="shared" si="1"/>
        <v>0</v>
      </c>
    </row>
    <row r="36" spans="1:14" s="54" customFormat="1" ht="12.75">
      <c r="A36" s="168">
        <v>27</v>
      </c>
      <c r="B36" s="148" t="s">
        <v>128</v>
      </c>
      <c r="C36" s="123">
        <v>15</v>
      </c>
      <c r="D36" s="123">
        <f t="shared" si="0"/>
        <v>7.5</v>
      </c>
      <c r="E36" s="123" t="s">
        <v>33</v>
      </c>
      <c r="F36" s="125"/>
      <c r="G36" s="125">
        <v>0</v>
      </c>
      <c r="H36" s="126">
        <f t="shared" si="2"/>
        <v>0</v>
      </c>
      <c r="I36" s="135">
        <f t="shared" si="3"/>
        <v>0</v>
      </c>
      <c r="J36" s="136">
        <f t="shared" si="4"/>
        <v>0</v>
      </c>
      <c r="K36" s="129"/>
      <c r="L36" s="129"/>
      <c r="M36" s="129"/>
      <c r="N36" s="190">
        <f t="shared" si="1"/>
        <v>0</v>
      </c>
    </row>
    <row r="37" spans="1:14" s="54" customFormat="1" ht="12.75">
      <c r="A37" s="168">
        <v>28</v>
      </c>
      <c r="B37" s="148" t="s">
        <v>452</v>
      </c>
      <c r="C37" s="123">
        <v>40</v>
      </c>
      <c r="D37" s="123">
        <f t="shared" si="0"/>
        <v>20</v>
      </c>
      <c r="E37" s="123" t="s">
        <v>33</v>
      </c>
      <c r="F37" s="125"/>
      <c r="G37" s="125">
        <v>0</v>
      </c>
      <c r="H37" s="126">
        <f t="shared" si="2"/>
        <v>0</v>
      </c>
      <c r="I37" s="135">
        <f t="shared" si="3"/>
        <v>0</v>
      </c>
      <c r="J37" s="136">
        <f t="shared" si="4"/>
        <v>0</v>
      </c>
      <c r="K37" s="129"/>
      <c r="L37" s="129"/>
      <c r="M37" s="129"/>
      <c r="N37" s="190">
        <f t="shared" si="1"/>
        <v>0</v>
      </c>
    </row>
    <row r="38" spans="1:14" s="54" customFormat="1" ht="12.75">
      <c r="A38" s="168">
        <v>29</v>
      </c>
      <c r="B38" s="148" t="s">
        <v>19</v>
      </c>
      <c r="C38" s="123">
        <v>25</v>
      </c>
      <c r="D38" s="123">
        <f t="shared" si="0"/>
        <v>12.5</v>
      </c>
      <c r="E38" s="123" t="s">
        <v>33</v>
      </c>
      <c r="F38" s="125"/>
      <c r="G38" s="125">
        <v>0</v>
      </c>
      <c r="H38" s="126">
        <f t="shared" si="2"/>
        <v>0</v>
      </c>
      <c r="I38" s="135">
        <f t="shared" si="3"/>
        <v>0</v>
      </c>
      <c r="J38" s="136">
        <f t="shared" si="4"/>
        <v>0</v>
      </c>
      <c r="K38" s="129"/>
      <c r="L38" s="129"/>
      <c r="M38" s="129"/>
      <c r="N38" s="190">
        <f t="shared" si="1"/>
        <v>0</v>
      </c>
    </row>
    <row r="39" spans="1:14" s="54" customFormat="1" ht="12.75">
      <c r="A39" s="168">
        <v>30</v>
      </c>
      <c r="B39" s="148" t="s">
        <v>234</v>
      </c>
      <c r="C39" s="123">
        <v>8</v>
      </c>
      <c r="D39" s="123">
        <f t="shared" si="0"/>
        <v>4</v>
      </c>
      <c r="E39" s="123" t="s">
        <v>33</v>
      </c>
      <c r="F39" s="125"/>
      <c r="G39" s="125">
        <v>0</v>
      </c>
      <c r="H39" s="126">
        <f t="shared" si="2"/>
        <v>0</v>
      </c>
      <c r="I39" s="135">
        <f t="shared" si="3"/>
        <v>0</v>
      </c>
      <c r="J39" s="136">
        <f t="shared" si="4"/>
        <v>0</v>
      </c>
      <c r="K39" s="129"/>
      <c r="L39" s="129"/>
      <c r="M39" s="129"/>
      <c r="N39" s="190">
        <f t="shared" si="1"/>
        <v>0</v>
      </c>
    </row>
    <row r="40" spans="1:14" s="54" customFormat="1" ht="12.75">
      <c r="A40" s="168">
        <v>31</v>
      </c>
      <c r="B40" s="148" t="s">
        <v>235</v>
      </c>
      <c r="C40" s="123">
        <v>8</v>
      </c>
      <c r="D40" s="123">
        <f t="shared" si="0"/>
        <v>4</v>
      </c>
      <c r="E40" s="123" t="s">
        <v>33</v>
      </c>
      <c r="F40" s="125"/>
      <c r="G40" s="125">
        <v>0</v>
      </c>
      <c r="H40" s="126">
        <f t="shared" si="2"/>
        <v>0</v>
      </c>
      <c r="I40" s="135">
        <f t="shared" si="3"/>
        <v>0</v>
      </c>
      <c r="J40" s="136">
        <f t="shared" si="4"/>
        <v>0</v>
      </c>
      <c r="K40" s="129"/>
      <c r="L40" s="129"/>
      <c r="M40" s="129"/>
      <c r="N40" s="190">
        <f t="shared" si="1"/>
        <v>0</v>
      </c>
    </row>
    <row r="41" spans="1:14" s="54" customFormat="1" ht="12.75">
      <c r="A41" s="168">
        <v>32</v>
      </c>
      <c r="B41" s="148" t="s">
        <v>391</v>
      </c>
      <c r="C41" s="123">
        <v>30</v>
      </c>
      <c r="D41" s="123">
        <f t="shared" si="0"/>
        <v>15</v>
      </c>
      <c r="E41" s="123" t="s">
        <v>33</v>
      </c>
      <c r="F41" s="125"/>
      <c r="G41" s="125">
        <v>0</v>
      </c>
      <c r="H41" s="126">
        <f t="shared" si="2"/>
        <v>0</v>
      </c>
      <c r="I41" s="135">
        <f t="shared" si="3"/>
        <v>0</v>
      </c>
      <c r="J41" s="136">
        <f t="shared" si="4"/>
        <v>0</v>
      </c>
      <c r="K41" s="129"/>
      <c r="L41" s="129"/>
      <c r="M41" s="129"/>
      <c r="N41" s="190">
        <f t="shared" si="1"/>
        <v>0</v>
      </c>
    </row>
    <row r="42" spans="1:14" s="54" customFormat="1" ht="12.75">
      <c r="A42" s="168">
        <v>33</v>
      </c>
      <c r="B42" s="148" t="s">
        <v>392</v>
      </c>
      <c r="C42" s="123">
        <v>5</v>
      </c>
      <c r="D42" s="123">
        <f t="shared" si="0"/>
        <v>2.5</v>
      </c>
      <c r="E42" s="123" t="s">
        <v>33</v>
      </c>
      <c r="F42" s="125"/>
      <c r="G42" s="125">
        <v>0</v>
      </c>
      <c r="H42" s="126">
        <f t="shared" si="2"/>
        <v>0</v>
      </c>
      <c r="I42" s="135">
        <f t="shared" si="3"/>
        <v>0</v>
      </c>
      <c r="J42" s="136">
        <f t="shared" si="4"/>
        <v>0</v>
      </c>
      <c r="K42" s="129"/>
      <c r="L42" s="129"/>
      <c r="M42" s="129"/>
      <c r="N42" s="190">
        <f t="shared" si="1"/>
        <v>0</v>
      </c>
    </row>
    <row r="43" spans="1:14" s="54" customFormat="1" ht="12.75">
      <c r="A43" s="168">
        <v>34</v>
      </c>
      <c r="B43" s="148" t="s">
        <v>393</v>
      </c>
      <c r="C43" s="123">
        <v>5</v>
      </c>
      <c r="D43" s="123">
        <f t="shared" si="0"/>
        <v>2.5</v>
      </c>
      <c r="E43" s="123" t="s">
        <v>33</v>
      </c>
      <c r="F43" s="125"/>
      <c r="G43" s="125">
        <v>0</v>
      </c>
      <c r="H43" s="126">
        <f t="shared" si="2"/>
        <v>0</v>
      </c>
      <c r="I43" s="135">
        <f t="shared" si="3"/>
        <v>0</v>
      </c>
      <c r="J43" s="136">
        <f t="shared" si="4"/>
        <v>0</v>
      </c>
      <c r="K43" s="129"/>
      <c r="L43" s="129"/>
      <c r="M43" s="129"/>
      <c r="N43" s="190">
        <f t="shared" si="1"/>
        <v>0</v>
      </c>
    </row>
    <row r="44" spans="1:14" s="54" customFormat="1" ht="12.75">
      <c r="A44" s="168">
        <v>35</v>
      </c>
      <c r="B44" s="148" t="s">
        <v>394</v>
      </c>
      <c r="C44" s="123">
        <v>5</v>
      </c>
      <c r="D44" s="123">
        <f t="shared" si="0"/>
        <v>2.5</v>
      </c>
      <c r="E44" s="123" t="s">
        <v>31</v>
      </c>
      <c r="F44" s="125"/>
      <c r="G44" s="125">
        <v>0</v>
      </c>
      <c r="H44" s="126">
        <f t="shared" si="2"/>
        <v>0</v>
      </c>
      <c r="I44" s="135">
        <f t="shared" si="3"/>
        <v>0</v>
      </c>
      <c r="J44" s="136">
        <f t="shared" si="4"/>
        <v>0</v>
      </c>
      <c r="K44" s="129"/>
      <c r="L44" s="129"/>
      <c r="M44" s="129"/>
      <c r="N44" s="190">
        <f t="shared" si="1"/>
        <v>0</v>
      </c>
    </row>
    <row r="45" spans="1:14" ht="12.75">
      <c r="A45" s="162"/>
      <c r="B45" s="163" t="s">
        <v>365</v>
      </c>
      <c r="C45" s="164" t="s">
        <v>364</v>
      </c>
      <c r="D45" s="164"/>
      <c r="E45" s="165" t="s">
        <v>364</v>
      </c>
      <c r="F45" s="165" t="s">
        <v>364</v>
      </c>
      <c r="G45" s="165" t="s">
        <v>364</v>
      </c>
      <c r="H45" s="166">
        <f>SUM(H10:H44)</f>
        <v>0</v>
      </c>
      <c r="I45" s="166">
        <f>SUM(I10:I44)</f>
        <v>0</v>
      </c>
      <c r="J45" s="167">
        <f>H45+I45</f>
        <v>0</v>
      </c>
      <c r="K45" s="167"/>
      <c r="L45" s="167"/>
      <c r="M45" s="167"/>
      <c r="N45" s="167">
        <f>SUM(N10:N44)</f>
        <v>0</v>
      </c>
    </row>
    <row r="47" spans="1:13" ht="13.5">
      <c r="A47" s="204" t="s">
        <v>366</v>
      </c>
      <c r="B47" s="205"/>
      <c r="C47" s="9"/>
      <c r="D47" s="9"/>
      <c r="E47" s="101"/>
      <c r="F47" s="5"/>
      <c r="G47" s="5"/>
      <c r="H47" s="5"/>
      <c r="I47" s="5"/>
      <c r="J47" s="5"/>
      <c r="K47" s="5"/>
      <c r="L47" s="5"/>
      <c r="M47" s="5"/>
    </row>
    <row r="48" spans="1:13" ht="27" customHeight="1">
      <c r="A48" s="200" t="s">
        <v>367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spans="1:13" ht="13.5">
      <c r="A49" s="200" t="s">
        <v>368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1:13" ht="13.5">
      <c r="A50" s="196" t="s">
        <v>591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</row>
    <row r="51" spans="1:13" ht="13.5">
      <c r="A51" s="200" t="s">
        <v>369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3.5">
      <c r="A52" s="200" t="s">
        <v>370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ht="13.5">
      <c r="A53" s="200" t="s">
        <v>377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 ht="13.5">
      <c r="A54" s="200" t="s">
        <v>378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s="114" customFormat="1" ht="13.5">
      <c r="A55" s="201" t="s">
        <v>379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s="6" customFormat="1" ht="13.5">
      <c r="A56" s="199" t="s">
        <v>593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1:13" s="6" customFormat="1" ht="13.5">
      <c r="A57" s="200" t="s">
        <v>592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1:13" s="6" customFormat="1" ht="13.5">
      <c r="A58" s="200" t="s">
        <v>589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</row>
    <row r="59" spans="1:13" ht="13.5">
      <c r="A59" s="200" t="s">
        <v>371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</row>
    <row r="60" s="16" customFormat="1" ht="9">
      <c r="B60" s="17"/>
    </row>
    <row r="61" spans="1:13" ht="13.5">
      <c r="A61" s="202" t="s">
        <v>372</v>
      </c>
      <c r="B61" s="202"/>
      <c r="C61" s="102" t="s">
        <v>373</v>
      </c>
      <c r="D61" s="102"/>
      <c r="E61" s="101"/>
      <c r="F61" s="5"/>
      <c r="G61" s="103" t="s">
        <v>374</v>
      </c>
      <c r="H61" s="5"/>
      <c r="I61" s="5"/>
      <c r="J61" s="5"/>
      <c r="K61" s="5"/>
      <c r="L61" s="5"/>
      <c r="M61" s="5"/>
    </row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</sheetData>
  <sheetProtection/>
  <mergeCells count="15">
    <mergeCell ref="A59:M59"/>
    <mergeCell ref="A61:B61"/>
    <mergeCell ref="A49:M49"/>
    <mergeCell ref="A58:M58"/>
    <mergeCell ref="A51:M51"/>
    <mergeCell ref="A52:M52"/>
    <mergeCell ref="A53:M53"/>
    <mergeCell ref="A54:M54"/>
    <mergeCell ref="A55:M55"/>
    <mergeCell ref="F3:J3"/>
    <mergeCell ref="A47:B47"/>
    <mergeCell ref="A56:M56"/>
    <mergeCell ref="A57:M57"/>
    <mergeCell ref="B6:F6"/>
    <mergeCell ref="A48:M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zoomScale="120" zoomScaleNormal="120" zoomScalePageLayoutView="0" workbookViewId="0" topLeftCell="A19">
      <selection activeCell="A38" sqref="A38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4" width="6.8515625" style="0" customWidth="1"/>
    <col min="5" max="5" width="6.7109375" style="0" customWidth="1"/>
    <col min="6" max="6" width="8.8515625" style="0" customWidth="1"/>
    <col min="7" max="7" width="11.00390625" style="0" customWidth="1"/>
    <col min="8" max="8" width="11.421875" style="0" customWidth="1"/>
    <col min="9" max="9" width="7.8515625" style="0" customWidth="1"/>
    <col min="10" max="10" width="13.00390625" style="0" customWidth="1"/>
    <col min="11" max="12" width="11.8515625" style="0" customWidth="1"/>
    <col min="13" max="13" width="11.57421875" style="0" customWidth="1"/>
    <col min="14" max="14" width="8.851562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5" spans="1:10" ht="18">
      <c r="A5" s="222"/>
      <c r="B5" s="222"/>
      <c r="C5" s="222"/>
      <c r="D5" s="222"/>
      <c r="E5" s="222"/>
      <c r="F5" s="222"/>
      <c r="G5" s="222"/>
      <c r="H5" s="222"/>
      <c r="I5" s="222"/>
      <c r="J5" s="222"/>
    </row>
    <row r="6" spans="1:12" ht="18">
      <c r="A6" s="1"/>
      <c r="B6" s="218" t="s">
        <v>534</v>
      </c>
      <c r="C6" s="218"/>
      <c r="D6" s="218"/>
      <c r="E6" s="218"/>
      <c r="F6" s="218"/>
      <c r="G6" s="218"/>
      <c r="H6" s="218"/>
      <c r="I6" s="218"/>
      <c r="J6" s="218"/>
      <c r="K6" s="218"/>
      <c r="L6" s="185"/>
    </row>
    <row r="7" spans="1:14" s="26" customFormat="1" ht="51">
      <c r="A7" s="60" t="s">
        <v>29</v>
      </c>
      <c r="B7" s="60" t="s">
        <v>27</v>
      </c>
      <c r="C7" s="60" t="s">
        <v>28</v>
      </c>
      <c r="D7" s="61" t="s">
        <v>561</v>
      </c>
      <c r="E7" s="60" t="s">
        <v>359</v>
      </c>
      <c r="F7" s="62" t="s">
        <v>30</v>
      </c>
      <c r="G7" s="62" t="s">
        <v>116</v>
      </c>
      <c r="H7" s="62" t="s">
        <v>118</v>
      </c>
      <c r="I7" s="62" t="s">
        <v>117</v>
      </c>
      <c r="J7" s="62" t="s">
        <v>112</v>
      </c>
      <c r="K7" s="63" t="s">
        <v>587</v>
      </c>
      <c r="L7" s="63" t="s">
        <v>363</v>
      </c>
      <c r="M7" s="63" t="s">
        <v>563</v>
      </c>
      <c r="N7" s="62" t="s">
        <v>559</v>
      </c>
    </row>
    <row r="8" spans="1:14" s="26" customFormat="1" ht="20.25">
      <c r="A8" s="60">
        <v>1</v>
      </c>
      <c r="B8" s="60">
        <v>2</v>
      </c>
      <c r="C8" s="60">
        <v>3</v>
      </c>
      <c r="D8" s="60"/>
      <c r="E8" s="60">
        <v>4</v>
      </c>
      <c r="F8" s="61">
        <v>5</v>
      </c>
      <c r="G8" s="61">
        <v>6</v>
      </c>
      <c r="H8" s="62" t="s">
        <v>120</v>
      </c>
      <c r="I8" s="61" t="s">
        <v>114</v>
      </c>
      <c r="J8" s="61" t="s">
        <v>115</v>
      </c>
      <c r="K8" s="69">
        <v>10</v>
      </c>
      <c r="L8" s="69">
        <v>11</v>
      </c>
      <c r="M8" s="69">
        <v>12</v>
      </c>
      <c r="N8" s="69">
        <v>13</v>
      </c>
    </row>
    <row r="9" spans="1:14" s="54" customFormat="1" ht="12.75">
      <c r="A9" s="31">
        <v>1</v>
      </c>
      <c r="B9" s="31" t="s">
        <v>456</v>
      </c>
      <c r="C9" s="122">
        <v>400</v>
      </c>
      <c r="D9" s="122">
        <f>C9/2</f>
        <v>200</v>
      </c>
      <c r="E9" s="123" t="s">
        <v>33</v>
      </c>
      <c r="F9" s="134"/>
      <c r="G9" s="126">
        <v>0</v>
      </c>
      <c r="H9" s="126">
        <f aca="true" t="shared" si="0" ref="H9:H32">C9*G9</f>
        <v>0</v>
      </c>
      <c r="I9" s="135">
        <f aca="true" t="shared" si="1" ref="I9:I32">H9*0.095</f>
        <v>0</v>
      </c>
      <c r="J9" s="136">
        <f aca="true" t="shared" si="2" ref="J9:J32">H9+I9</f>
        <v>0</v>
      </c>
      <c r="K9" s="53"/>
      <c r="L9" s="53"/>
      <c r="M9" s="53"/>
      <c r="N9" s="178">
        <f>J9/2</f>
        <v>0</v>
      </c>
    </row>
    <row r="10" spans="1:14" s="54" customFormat="1" ht="12.75">
      <c r="A10" s="31">
        <v>2</v>
      </c>
      <c r="B10" s="137" t="s">
        <v>453</v>
      </c>
      <c r="C10" s="122">
        <v>250</v>
      </c>
      <c r="D10" s="122">
        <f aca="true" t="shared" si="3" ref="D10:D32">C10/2</f>
        <v>125</v>
      </c>
      <c r="E10" s="123" t="s">
        <v>33</v>
      </c>
      <c r="F10" s="134"/>
      <c r="G10" s="126">
        <v>0</v>
      </c>
      <c r="H10" s="126">
        <f t="shared" si="0"/>
        <v>0</v>
      </c>
      <c r="I10" s="135">
        <f t="shared" si="1"/>
        <v>0</v>
      </c>
      <c r="J10" s="136">
        <f t="shared" si="2"/>
        <v>0</v>
      </c>
      <c r="K10" s="53"/>
      <c r="L10" s="53"/>
      <c r="M10" s="53"/>
      <c r="N10" s="178">
        <f aca="true" t="shared" si="4" ref="N10:N32">J10/2</f>
        <v>0</v>
      </c>
    </row>
    <row r="11" spans="1:14" s="54" customFormat="1" ht="12.75">
      <c r="A11" s="31">
        <v>3</v>
      </c>
      <c r="B11" s="31" t="s">
        <v>56</v>
      </c>
      <c r="C11" s="122">
        <v>250</v>
      </c>
      <c r="D11" s="122">
        <f t="shared" si="3"/>
        <v>125</v>
      </c>
      <c r="E11" s="123" t="s">
        <v>33</v>
      </c>
      <c r="F11" s="134"/>
      <c r="G11" s="126">
        <v>0</v>
      </c>
      <c r="H11" s="126">
        <f t="shared" si="0"/>
        <v>0</v>
      </c>
      <c r="I11" s="135">
        <f t="shared" si="1"/>
        <v>0</v>
      </c>
      <c r="J11" s="136">
        <f t="shared" si="2"/>
        <v>0</v>
      </c>
      <c r="K11" s="53"/>
      <c r="L11" s="53"/>
      <c r="M11" s="53"/>
      <c r="N11" s="178">
        <f t="shared" si="4"/>
        <v>0</v>
      </c>
    </row>
    <row r="12" spans="1:14" s="54" customFormat="1" ht="12.75">
      <c r="A12" s="31">
        <v>4</v>
      </c>
      <c r="B12" s="31" t="s">
        <v>457</v>
      </c>
      <c r="C12" s="122">
        <v>400</v>
      </c>
      <c r="D12" s="122">
        <f t="shared" si="3"/>
        <v>200</v>
      </c>
      <c r="E12" s="123" t="s">
        <v>33</v>
      </c>
      <c r="F12" s="134"/>
      <c r="G12" s="126">
        <v>0</v>
      </c>
      <c r="H12" s="126">
        <f>C12*G12</f>
        <v>0</v>
      </c>
      <c r="I12" s="135">
        <f>H12*0.095</f>
        <v>0</v>
      </c>
      <c r="J12" s="136">
        <f>H12+I12</f>
        <v>0</v>
      </c>
      <c r="K12" s="53"/>
      <c r="L12" s="53"/>
      <c r="M12" s="53"/>
      <c r="N12" s="178">
        <f t="shared" si="4"/>
        <v>0</v>
      </c>
    </row>
    <row r="13" spans="1:14" s="54" customFormat="1" ht="12.75">
      <c r="A13" s="31">
        <v>5</v>
      </c>
      <c r="B13" s="31" t="s">
        <v>166</v>
      </c>
      <c r="C13" s="122">
        <v>100</v>
      </c>
      <c r="D13" s="122">
        <f t="shared" si="3"/>
        <v>50</v>
      </c>
      <c r="E13" s="123" t="s">
        <v>33</v>
      </c>
      <c r="F13" s="134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53"/>
      <c r="L13" s="53"/>
      <c r="M13" s="53"/>
      <c r="N13" s="178">
        <f t="shared" si="4"/>
        <v>0</v>
      </c>
    </row>
    <row r="14" spans="1:14" s="54" customFormat="1" ht="12.75">
      <c r="A14" s="31">
        <v>6</v>
      </c>
      <c r="B14" s="31" t="s">
        <v>57</v>
      </c>
      <c r="C14" s="122">
        <v>200</v>
      </c>
      <c r="D14" s="122">
        <f t="shared" si="3"/>
        <v>100</v>
      </c>
      <c r="E14" s="123" t="s">
        <v>33</v>
      </c>
      <c r="F14" s="125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53"/>
      <c r="L14" s="53"/>
      <c r="M14" s="53"/>
      <c r="N14" s="178">
        <f t="shared" si="4"/>
        <v>0</v>
      </c>
    </row>
    <row r="15" spans="1:14" s="54" customFormat="1" ht="12.75">
      <c r="A15" s="31">
        <v>7</v>
      </c>
      <c r="B15" s="31" t="s">
        <v>458</v>
      </c>
      <c r="C15" s="122">
        <v>200</v>
      </c>
      <c r="D15" s="122">
        <f t="shared" si="3"/>
        <v>100</v>
      </c>
      <c r="E15" s="123" t="s">
        <v>33</v>
      </c>
      <c r="F15" s="125"/>
      <c r="G15" s="126">
        <v>0</v>
      </c>
      <c r="H15" s="126">
        <f>C15*G15</f>
        <v>0</v>
      </c>
      <c r="I15" s="135">
        <f>H15*0.095</f>
        <v>0</v>
      </c>
      <c r="J15" s="136">
        <f>H15+I15</f>
        <v>0</v>
      </c>
      <c r="K15" s="53"/>
      <c r="L15" s="53"/>
      <c r="M15" s="53"/>
      <c r="N15" s="178">
        <f t="shared" si="4"/>
        <v>0</v>
      </c>
    </row>
    <row r="16" spans="1:14" s="54" customFormat="1" ht="12.75">
      <c r="A16" s="31">
        <v>8</v>
      </c>
      <c r="B16" s="31" t="s">
        <v>459</v>
      </c>
      <c r="C16" s="122">
        <v>200</v>
      </c>
      <c r="D16" s="122">
        <f t="shared" si="3"/>
        <v>100</v>
      </c>
      <c r="E16" s="123" t="s">
        <v>33</v>
      </c>
      <c r="F16" s="125"/>
      <c r="G16" s="126">
        <v>0</v>
      </c>
      <c r="H16" s="126">
        <f>C16*G16</f>
        <v>0</v>
      </c>
      <c r="I16" s="135">
        <f>H16*0.095</f>
        <v>0</v>
      </c>
      <c r="J16" s="136">
        <f>H16+I16</f>
        <v>0</v>
      </c>
      <c r="K16" s="53"/>
      <c r="L16" s="53"/>
      <c r="M16" s="53"/>
      <c r="N16" s="178">
        <f t="shared" si="4"/>
        <v>0</v>
      </c>
    </row>
    <row r="17" spans="1:14" s="54" customFormat="1" ht="12.75">
      <c r="A17" s="31">
        <v>9</v>
      </c>
      <c r="B17" s="31" t="s">
        <v>454</v>
      </c>
      <c r="C17" s="122">
        <v>30</v>
      </c>
      <c r="D17" s="122">
        <f t="shared" si="3"/>
        <v>15</v>
      </c>
      <c r="E17" s="123" t="s">
        <v>33</v>
      </c>
      <c r="F17" s="125"/>
      <c r="G17" s="126">
        <v>0</v>
      </c>
      <c r="H17" s="126">
        <f t="shared" si="0"/>
        <v>0</v>
      </c>
      <c r="I17" s="135">
        <f t="shared" si="1"/>
        <v>0</v>
      </c>
      <c r="J17" s="136">
        <f t="shared" si="2"/>
        <v>0</v>
      </c>
      <c r="K17" s="53"/>
      <c r="L17" s="53"/>
      <c r="M17" s="53"/>
      <c r="N17" s="178">
        <f t="shared" si="4"/>
        <v>0</v>
      </c>
    </row>
    <row r="18" spans="1:14" s="54" customFormat="1" ht="12.75">
      <c r="A18" s="31">
        <v>10</v>
      </c>
      <c r="B18" s="31" t="s">
        <v>455</v>
      </c>
      <c r="C18" s="122">
        <v>30</v>
      </c>
      <c r="D18" s="122">
        <f t="shared" si="3"/>
        <v>15</v>
      </c>
      <c r="E18" s="123" t="s">
        <v>33</v>
      </c>
      <c r="F18" s="125"/>
      <c r="G18" s="126">
        <v>0</v>
      </c>
      <c r="H18" s="126">
        <f t="shared" si="0"/>
        <v>0</v>
      </c>
      <c r="I18" s="135">
        <f t="shared" si="1"/>
        <v>0</v>
      </c>
      <c r="J18" s="136">
        <f t="shared" si="2"/>
        <v>0</v>
      </c>
      <c r="K18" s="53"/>
      <c r="L18" s="53"/>
      <c r="M18" s="53"/>
      <c r="N18" s="178">
        <f t="shared" si="4"/>
        <v>0</v>
      </c>
    </row>
    <row r="19" spans="1:14" s="54" customFormat="1" ht="12.75">
      <c r="A19" s="31">
        <v>11</v>
      </c>
      <c r="B19" s="31" t="s">
        <v>461</v>
      </c>
      <c r="C19" s="122">
        <v>30</v>
      </c>
      <c r="D19" s="122">
        <f t="shared" si="3"/>
        <v>15</v>
      </c>
      <c r="E19" s="123" t="s">
        <v>33</v>
      </c>
      <c r="F19" s="125"/>
      <c r="G19" s="126">
        <v>0</v>
      </c>
      <c r="H19" s="126">
        <f>C19*G19</f>
        <v>0</v>
      </c>
      <c r="I19" s="135">
        <f>H19*0.095</f>
        <v>0</v>
      </c>
      <c r="J19" s="136">
        <f>H19+I19</f>
        <v>0</v>
      </c>
      <c r="K19" s="53"/>
      <c r="L19" s="53"/>
      <c r="M19" s="53"/>
      <c r="N19" s="178">
        <f t="shared" si="4"/>
        <v>0</v>
      </c>
    </row>
    <row r="20" spans="1:14" s="54" customFormat="1" ht="12.75">
      <c r="A20" s="31">
        <v>12</v>
      </c>
      <c r="B20" s="31" t="s">
        <v>460</v>
      </c>
      <c r="C20" s="122">
        <v>30</v>
      </c>
      <c r="D20" s="122">
        <f t="shared" si="3"/>
        <v>15</v>
      </c>
      <c r="E20" s="123" t="s">
        <v>33</v>
      </c>
      <c r="F20" s="125"/>
      <c r="G20" s="126">
        <v>0</v>
      </c>
      <c r="H20" s="126">
        <f>C20*G20</f>
        <v>0</v>
      </c>
      <c r="I20" s="135">
        <f>H20*0.095</f>
        <v>0</v>
      </c>
      <c r="J20" s="136">
        <f>H20+I20</f>
        <v>0</v>
      </c>
      <c r="K20" s="53"/>
      <c r="L20" s="53"/>
      <c r="M20" s="53"/>
      <c r="N20" s="178">
        <f t="shared" si="4"/>
        <v>0</v>
      </c>
    </row>
    <row r="21" spans="1:14" s="54" customFormat="1" ht="12.75">
      <c r="A21" s="31">
        <v>13</v>
      </c>
      <c r="B21" s="31" t="s">
        <v>462</v>
      </c>
      <c r="C21" s="122">
        <v>300</v>
      </c>
      <c r="D21" s="122">
        <f t="shared" si="3"/>
        <v>150</v>
      </c>
      <c r="E21" s="123" t="s">
        <v>33</v>
      </c>
      <c r="F21" s="125"/>
      <c r="G21" s="126">
        <v>0</v>
      </c>
      <c r="H21" s="126">
        <f>C21*G21</f>
        <v>0</v>
      </c>
      <c r="I21" s="135">
        <f>H21*0.095</f>
        <v>0</v>
      </c>
      <c r="J21" s="136">
        <f>H21+I21</f>
        <v>0</v>
      </c>
      <c r="K21" s="53"/>
      <c r="L21" s="53"/>
      <c r="M21" s="53"/>
      <c r="N21" s="178">
        <f t="shared" si="4"/>
        <v>0</v>
      </c>
    </row>
    <row r="22" spans="1:14" s="54" customFormat="1" ht="12.75">
      <c r="A22" s="31">
        <v>14</v>
      </c>
      <c r="B22" s="31" t="s">
        <v>204</v>
      </c>
      <c r="C22" s="122">
        <v>400</v>
      </c>
      <c r="D22" s="122">
        <f t="shared" si="3"/>
        <v>200</v>
      </c>
      <c r="E22" s="123" t="s">
        <v>33</v>
      </c>
      <c r="F22" s="125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53"/>
      <c r="L22" s="53"/>
      <c r="M22" s="53"/>
      <c r="N22" s="178">
        <f t="shared" si="4"/>
        <v>0</v>
      </c>
    </row>
    <row r="23" spans="1:14" s="54" customFormat="1" ht="12.75">
      <c r="A23" s="31">
        <v>15</v>
      </c>
      <c r="B23" s="138" t="s">
        <v>464</v>
      </c>
      <c r="C23" s="123">
        <v>300</v>
      </c>
      <c r="D23" s="122">
        <f t="shared" si="3"/>
        <v>150</v>
      </c>
      <c r="E23" s="123" t="s">
        <v>33</v>
      </c>
      <c r="F23" s="134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53"/>
      <c r="L23" s="53"/>
      <c r="M23" s="53"/>
      <c r="N23" s="178">
        <f t="shared" si="4"/>
        <v>0</v>
      </c>
    </row>
    <row r="24" spans="1:14" s="54" customFormat="1" ht="14.25" customHeight="1">
      <c r="A24" s="31">
        <v>16</v>
      </c>
      <c r="B24" s="138" t="s">
        <v>465</v>
      </c>
      <c r="C24" s="123">
        <v>300</v>
      </c>
      <c r="D24" s="122">
        <f t="shared" si="3"/>
        <v>150</v>
      </c>
      <c r="E24" s="123" t="s">
        <v>33</v>
      </c>
      <c r="F24" s="134"/>
      <c r="G24" s="126">
        <v>0</v>
      </c>
      <c r="H24" s="126">
        <f t="shared" si="0"/>
        <v>0</v>
      </c>
      <c r="I24" s="135">
        <f t="shared" si="1"/>
        <v>0</v>
      </c>
      <c r="J24" s="136">
        <f t="shared" si="2"/>
        <v>0</v>
      </c>
      <c r="K24" s="53"/>
      <c r="L24" s="53"/>
      <c r="M24" s="53"/>
      <c r="N24" s="178">
        <f t="shared" si="4"/>
        <v>0</v>
      </c>
    </row>
    <row r="25" spans="1:14" s="54" customFormat="1" ht="14.25" customHeight="1">
      <c r="A25" s="31">
        <v>17</v>
      </c>
      <c r="B25" s="138" t="s">
        <v>466</v>
      </c>
      <c r="C25" s="123">
        <v>10</v>
      </c>
      <c r="D25" s="122">
        <f t="shared" si="3"/>
        <v>5</v>
      </c>
      <c r="E25" s="123" t="s">
        <v>33</v>
      </c>
      <c r="F25" s="134"/>
      <c r="G25" s="126">
        <v>0</v>
      </c>
      <c r="H25" s="126">
        <f t="shared" si="0"/>
        <v>0</v>
      </c>
      <c r="I25" s="135">
        <f t="shared" si="1"/>
        <v>0</v>
      </c>
      <c r="J25" s="136">
        <f t="shared" si="2"/>
        <v>0</v>
      </c>
      <c r="K25" s="53"/>
      <c r="L25" s="53"/>
      <c r="M25" s="53"/>
      <c r="N25" s="178">
        <f t="shared" si="4"/>
        <v>0</v>
      </c>
    </row>
    <row r="26" spans="1:14" s="54" customFormat="1" ht="14.25" customHeight="1">
      <c r="A26" s="31">
        <v>18</v>
      </c>
      <c r="B26" s="138" t="s">
        <v>467</v>
      </c>
      <c r="C26" s="123">
        <v>10</v>
      </c>
      <c r="D26" s="122">
        <f t="shared" si="3"/>
        <v>5</v>
      </c>
      <c r="E26" s="123" t="s">
        <v>33</v>
      </c>
      <c r="F26" s="134"/>
      <c r="G26" s="126">
        <v>0</v>
      </c>
      <c r="H26" s="126">
        <f t="shared" si="0"/>
        <v>0</v>
      </c>
      <c r="I26" s="135">
        <f t="shared" si="1"/>
        <v>0</v>
      </c>
      <c r="J26" s="136">
        <f t="shared" si="2"/>
        <v>0</v>
      </c>
      <c r="K26" s="53"/>
      <c r="L26" s="53"/>
      <c r="M26" s="53"/>
      <c r="N26" s="178">
        <f t="shared" si="4"/>
        <v>0</v>
      </c>
    </row>
    <row r="27" spans="1:14" s="54" customFormat="1" ht="33.75">
      <c r="A27" s="31">
        <v>19</v>
      </c>
      <c r="B27" s="138" t="s">
        <v>167</v>
      </c>
      <c r="C27" s="123">
        <v>10</v>
      </c>
      <c r="D27" s="122">
        <f t="shared" si="3"/>
        <v>5</v>
      </c>
      <c r="E27" s="123" t="s">
        <v>33</v>
      </c>
      <c r="F27" s="134"/>
      <c r="G27" s="126">
        <v>0</v>
      </c>
      <c r="H27" s="126">
        <f t="shared" si="0"/>
        <v>0</v>
      </c>
      <c r="I27" s="135">
        <f t="shared" si="1"/>
        <v>0</v>
      </c>
      <c r="J27" s="136">
        <f t="shared" si="2"/>
        <v>0</v>
      </c>
      <c r="K27" s="53"/>
      <c r="L27" s="53"/>
      <c r="M27" s="53"/>
      <c r="N27" s="178">
        <f t="shared" si="4"/>
        <v>0</v>
      </c>
    </row>
    <row r="28" spans="1:14" s="54" customFormat="1" ht="33.75">
      <c r="A28" s="31">
        <v>20</v>
      </c>
      <c r="B28" s="138" t="s">
        <v>168</v>
      </c>
      <c r="C28" s="123">
        <v>10</v>
      </c>
      <c r="D28" s="122">
        <f t="shared" si="3"/>
        <v>5</v>
      </c>
      <c r="E28" s="123" t="s">
        <v>33</v>
      </c>
      <c r="F28" s="134"/>
      <c r="G28" s="126">
        <v>0</v>
      </c>
      <c r="H28" s="126">
        <f t="shared" si="0"/>
        <v>0</v>
      </c>
      <c r="I28" s="135">
        <f t="shared" si="1"/>
        <v>0</v>
      </c>
      <c r="J28" s="136">
        <f t="shared" si="2"/>
        <v>0</v>
      </c>
      <c r="K28" s="53"/>
      <c r="L28" s="53"/>
      <c r="M28" s="53"/>
      <c r="N28" s="178">
        <f t="shared" si="4"/>
        <v>0</v>
      </c>
    </row>
    <row r="29" spans="1:14" s="54" customFormat="1" ht="12.75">
      <c r="A29" s="31">
        <v>21</v>
      </c>
      <c r="B29" s="138" t="s">
        <v>169</v>
      </c>
      <c r="C29" s="123">
        <v>10</v>
      </c>
      <c r="D29" s="122">
        <f t="shared" si="3"/>
        <v>5</v>
      </c>
      <c r="E29" s="123" t="s">
        <v>33</v>
      </c>
      <c r="F29" s="134"/>
      <c r="G29" s="126">
        <v>0</v>
      </c>
      <c r="H29" s="126">
        <f t="shared" si="0"/>
        <v>0</v>
      </c>
      <c r="I29" s="135">
        <f t="shared" si="1"/>
        <v>0</v>
      </c>
      <c r="J29" s="136">
        <f t="shared" si="2"/>
        <v>0</v>
      </c>
      <c r="K29" s="53"/>
      <c r="L29" s="53"/>
      <c r="M29" s="53"/>
      <c r="N29" s="178">
        <f t="shared" si="4"/>
        <v>0</v>
      </c>
    </row>
    <row r="30" spans="1:14" s="54" customFormat="1" ht="12.75">
      <c r="A30" s="31">
        <v>22</v>
      </c>
      <c r="B30" s="138" t="s">
        <v>170</v>
      </c>
      <c r="C30" s="123">
        <v>30</v>
      </c>
      <c r="D30" s="122">
        <f t="shared" si="3"/>
        <v>15</v>
      </c>
      <c r="E30" s="123" t="s">
        <v>33</v>
      </c>
      <c r="F30" s="134"/>
      <c r="G30" s="126">
        <v>0</v>
      </c>
      <c r="H30" s="126">
        <f t="shared" si="0"/>
        <v>0</v>
      </c>
      <c r="I30" s="135">
        <f t="shared" si="1"/>
        <v>0</v>
      </c>
      <c r="J30" s="136">
        <f t="shared" si="2"/>
        <v>0</v>
      </c>
      <c r="K30" s="53"/>
      <c r="L30" s="53"/>
      <c r="M30" s="53"/>
      <c r="N30" s="178">
        <f t="shared" si="4"/>
        <v>0</v>
      </c>
    </row>
    <row r="31" spans="1:14" s="54" customFormat="1" ht="12.75">
      <c r="A31" s="31">
        <v>23</v>
      </c>
      <c r="B31" s="138" t="s">
        <v>171</v>
      </c>
      <c r="C31" s="123">
        <v>30</v>
      </c>
      <c r="D31" s="122">
        <f t="shared" si="3"/>
        <v>15</v>
      </c>
      <c r="E31" s="123" t="s">
        <v>33</v>
      </c>
      <c r="F31" s="134"/>
      <c r="G31" s="126">
        <v>0</v>
      </c>
      <c r="H31" s="126">
        <f t="shared" si="0"/>
        <v>0</v>
      </c>
      <c r="I31" s="135">
        <f t="shared" si="1"/>
        <v>0</v>
      </c>
      <c r="J31" s="136">
        <f t="shared" si="2"/>
        <v>0</v>
      </c>
      <c r="K31" s="53"/>
      <c r="L31" s="53"/>
      <c r="M31" s="53"/>
      <c r="N31" s="178">
        <f t="shared" si="4"/>
        <v>0</v>
      </c>
    </row>
    <row r="32" spans="1:14" s="54" customFormat="1" ht="12.75">
      <c r="A32" s="31">
        <v>24</v>
      </c>
      <c r="B32" s="138" t="s">
        <v>463</v>
      </c>
      <c r="C32" s="123">
        <v>30</v>
      </c>
      <c r="D32" s="122">
        <f t="shared" si="3"/>
        <v>15</v>
      </c>
      <c r="E32" s="123" t="s">
        <v>33</v>
      </c>
      <c r="F32" s="134"/>
      <c r="G32" s="126">
        <v>0</v>
      </c>
      <c r="H32" s="126">
        <f t="shared" si="0"/>
        <v>0</v>
      </c>
      <c r="I32" s="135">
        <f t="shared" si="1"/>
        <v>0</v>
      </c>
      <c r="J32" s="136">
        <f t="shared" si="2"/>
        <v>0</v>
      </c>
      <c r="K32" s="53"/>
      <c r="L32" s="80"/>
      <c r="M32" s="80"/>
      <c r="N32" s="178">
        <f t="shared" si="4"/>
        <v>0</v>
      </c>
    </row>
    <row r="33" spans="1:14" ht="12.75">
      <c r="A33" s="105"/>
      <c r="B33" s="106" t="s">
        <v>365</v>
      </c>
      <c r="C33" s="107" t="s">
        <v>364</v>
      </c>
      <c r="D33" s="107"/>
      <c r="E33" s="108" t="s">
        <v>364</v>
      </c>
      <c r="F33" s="108" t="s">
        <v>364</v>
      </c>
      <c r="G33" s="108" t="s">
        <v>364</v>
      </c>
      <c r="H33" s="109">
        <f aca="true" t="shared" si="5" ref="H33:N33">SUM(H9:H32)</f>
        <v>0</v>
      </c>
      <c r="I33" s="109">
        <f t="shared" si="5"/>
        <v>0</v>
      </c>
      <c r="J33" s="110">
        <f t="shared" si="5"/>
        <v>0</v>
      </c>
      <c r="K33" s="110">
        <f t="shared" si="5"/>
        <v>0</v>
      </c>
      <c r="L33" s="110">
        <f t="shared" si="5"/>
        <v>0</v>
      </c>
      <c r="M33" s="110"/>
      <c r="N33" s="110">
        <f t="shared" si="5"/>
        <v>0</v>
      </c>
    </row>
    <row r="35" spans="1:13" ht="13.5">
      <c r="A35" s="204" t="s">
        <v>366</v>
      </c>
      <c r="B35" s="205"/>
      <c r="C35" s="9"/>
      <c r="D35" s="9"/>
      <c r="E35" s="101"/>
      <c r="F35" s="5"/>
      <c r="G35" s="5"/>
      <c r="H35" s="5"/>
      <c r="I35" s="5"/>
      <c r="J35" s="5"/>
      <c r="K35" s="5"/>
      <c r="L35" s="5"/>
      <c r="M35" s="5"/>
    </row>
    <row r="36" spans="1:13" ht="27" customHeight="1">
      <c r="A36" s="200" t="s">
        <v>367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3.5">
      <c r="A37" s="200" t="s">
        <v>368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ht="13.5">
      <c r="A38" s="196" t="s">
        <v>591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3.5">
      <c r="A39" s="200" t="s">
        <v>369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13.5">
      <c r="A40" s="200" t="s">
        <v>370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3.5">
      <c r="A41" s="200" t="s">
        <v>377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1:13" ht="13.5">
      <c r="A42" s="200" t="s">
        <v>378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1:13" s="114" customFormat="1" ht="13.5">
      <c r="A43" s="201" t="s">
        <v>379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1:13" s="6" customFormat="1" ht="13.5">
      <c r="A44" s="199" t="s">
        <v>593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</row>
    <row r="45" spans="1:13" s="6" customFormat="1" ht="13.5">
      <c r="A45" s="200" t="s">
        <v>592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1:13" s="6" customFormat="1" ht="13.5">
      <c r="A46" s="200" t="s">
        <v>589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7" spans="1:13" ht="13.5">
      <c r="A47" s="200" t="s">
        <v>371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="16" customFormat="1" ht="9">
      <c r="B48" s="17"/>
    </row>
    <row r="49" spans="1:13" ht="13.5">
      <c r="A49" s="202" t="s">
        <v>372</v>
      </c>
      <c r="B49" s="202"/>
      <c r="C49" s="102" t="s">
        <v>373</v>
      </c>
      <c r="D49" s="102"/>
      <c r="E49" s="101"/>
      <c r="F49" s="5"/>
      <c r="G49" s="103" t="s">
        <v>374</v>
      </c>
      <c r="H49" s="5"/>
      <c r="I49" s="5"/>
      <c r="J49" s="5"/>
      <c r="K49" s="5"/>
      <c r="L49" s="5"/>
      <c r="M49" s="5"/>
    </row>
    <row r="50" s="25" customFormat="1" ht="12.75"/>
    <row r="51" s="25" customFormat="1" ht="12.75"/>
  </sheetData>
  <sheetProtection/>
  <mergeCells count="16">
    <mergeCell ref="F3:J3"/>
    <mergeCell ref="A41:M41"/>
    <mergeCell ref="B6:K6"/>
    <mergeCell ref="A35:B35"/>
    <mergeCell ref="A36:M36"/>
    <mergeCell ref="A5:J5"/>
    <mergeCell ref="A37:M37"/>
    <mergeCell ref="A39:M39"/>
    <mergeCell ref="A40:M40"/>
    <mergeCell ref="A49:B49"/>
    <mergeCell ref="A42:M42"/>
    <mergeCell ref="A43:M43"/>
    <mergeCell ref="A44:M44"/>
    <mergeCell ref="A45:M45"/>
    <mergeCell ref="A46:M46"/>
    <mergeCell ref="A47:M47"/>
  </mergeCell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zoomScale="130" zoomScaleNormal="130" zoomScalePageLayoutView="0" workbookViewId="0" topLeftCell="A52">
      <selection activeCell="A66" sqref="A66"/>
    </sheetView>
  </sheetViews>
  <sheetFormatPr defaultColWidth="9.140625" defaultRowHeight="12.75"/>
  <cols>
    <col min="1" max="1" width="4.421875" style="0" customWidth="1"/>
    <col min="2" max="2" width="28.28125" style="0" customWidth="1"/>
    <col min="3" max="3" width="8.00390625" style="0" customWidth="1"/>
    <col min="5" max="5" width="7.00390625" style="0" customWidth="1"/>
    <col min="13" max="13" width="10.5742187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6" spans="2:7" ht="17.25">
      <c r="B6" s="224" t="s">
        <v>535</v>
      </c>
      <c r="C6" s="224"/>
      <c r="D6" s="224"/>
      <c r="E6" s="224"/>
      <c r="F6" s="224"/>
      <c r="G6" s="224"/>
    </row>
    <row r="8" spans="1:14" s="26" customFormat="1" ht="48.75" customHeight="1">
      <c r="A8" s="60" t="s">
        <v>29</v>
      </c>
      <c r="B8" s="60" t="s">
        <v>27</v>
      </c>
      <c r="C8" s="60" t="s">
        <v>28</v>
      </c>
      <c r="D8" s="61" t="s">
        <v>561</v>
      </c>
      <c r="E8" s="60" t="s">
        <v>359</v>
      </c>
      <c r="F8" s="62" t="s">
        <v>30</v>
      </c>
      <c r="G8" s="62" t="s">
        <v>116</v>
      </c>
      <c r="H8" s="62" t="s">
        <v>118</v>
      </c>
      <c r="I8" s="62" t="s">
        <v>117</v>
      </c>
      <c r="J8" s="62" t="s">
        <v>112</v>
      </c>
      <c r="K8" s="63" t="s">
        <v>587</v>
      </c>
      <c r="L8" s="63" t="s">
        <v>363</v>
      </c>
      <c r="M8" s="63" t="s">
        <v>563</v>
      </c>
      <c r="N8" s="62" t="s">
        <v>559</v>
      </c>
    </row>
    <row r="9" spans="1:14" s="26" customFormat="1" ht="20.25">
      <c r="A9" s="60">
        <v>1</v>
      </c>
      <c r="B9" s="60">
        <v>2</v>
      </c>
      <c r="C9" s="60">
        <v>3</v>
      </c>
      <c r="D9" s="60"/>
      <c r="E9" s="60">
        <v>4</v>
      </c>
      <c r="F9" s="61">
        <v>5</v>
      </c>
      <c r="G9" s="61">
        <v>6</v>
      </c>
      <c r="H9" s="62" t="s">
        <v>120</v>
      </c>
      <c r="I9" s="61" t="s">
        <v>114</v>
      </c>
      <c r="J9" s="61" t="s">
        <v>115</v>
      </c>
      <c r="K9" s="69">
        <v>10</v>
      </c>
      <c r="L9" s="69">
        <v>11</v>
      </c>
      <c r="M9" s="69">
        <v>12</v>
      </c>
      <c r="N9" s="69">
        <v>13</v>
      </c>
    </row>
    <row r="10" spans="1:14" s="41" customFormat="1" ht="12.75">
      <c r="A10" s="73">
        <v>1</v>
      </c>
      <c r="B10" s="73" t="s">
        <v>468</v>
      </c>
      <c r="C10" s="157">
        <v>10</v>
      </c>
      <c r="D10" s="157">
        <f>C10/2</f>
        <v>5</v>
      </c>
      <c r="E10" s="157" t="s">
        <v>33</v>
      </c>
      <c r="F10" s="73"/>
      <c r="G10" s="126">
        <v>0</v>
      </c>
      <c r="H10" s="126">
        <f aca="true" t="shared" si="0" ref="H10:H53">C10*G10</f>
        <v>0</v>
      </c>
      <c r="I10" s="135">
        <f aca="true" t="shared" si="1" ref="I10:I53">H10*0.095</f>
        <v>0</v>
      </c>
      <c r="J10" s="136">
        <f aca="true" t="shared" si="2" ref="J10:J53">H10+I10</f>
        <v>0</v>
      </c>
      <c r="K10" s="53"/>
      <c r="L10" s="53"/>
      <c r="M10" s="53"/>
      <c r="N10" s="189">
        <f>J10/2</f>
        <v>0</v>
      </c>
    </row>
    <row r="11" spans="1:14" s="41" customFormat="1" ht="12.75">
      <c r="A11" s="73">
        <v>2</v>
      </c>
      <c r="B11" s="73" t="s">
        <v>469</v>
      </c>
      <c r="C11" s="157">
        <v>40</v>
      </c>
      <c r="D11" s="157">
        <f aca="true" t="shared" si="3" ref="D11:D60">C11/2</f>
        <v>20</v>
      </c>
      <c r="E11" s="157" t="s">
        <v>31</v>
      </c>
      <c r="F11" s="73"/>
      <c r="G11" s="126">
        <v>0</v>
      </c>
      <c r="H11" s="126">
        <f t="shared" si="0"/>
        <v>0</v>
      </c>
      <c r="I11" s="135">
        <f t="shared" si="1"/>
        <v>0</v>
      </c>
      <c r="J11" s="136">
        <f t="shared" si="2"/>
        <v>0</v>
      </c>
      <c r="K11" s="53"/>
      <c r="L11" s="53"/>
      <c r="M11" s="53"/>
      <c r="N11" s="189">
        <f aca="true" t="shared" si="4" ref="N11:N60">J11/2</f>
        <v>0</v>
      </c>
    </row>
    <row r="12" spans="1:14" s="41" customFormat="1" ht="12.75">
      <c r="A12" s="73">
        <v>3</v>
      </c>
      <c r="B12" s="73" t="s">
        <v>267</v>
      </c>
      <c r="C12" s="157">
        <v>100</v>
      </c>
      <c r="D12" s="157">
        <f t="shared" si="3"/>
        <v>50</v>
      </c>
      <c r="E12" s="157" t="s">
        <v>31</v>
      </c>
      <c r="F12" s="73"/>
      <c r="G12" s="126">
        <v>0</v>
      </c>
      <c r="H12" s="126">
        <f t="shared" si="0"/>
        <v>0</v>
      </c>
      <c r="I12" s="135">
        <f t="shared" si="1"/>
        <v>0</v>
      </c>
      <c r="J12" s="136">
        <f t="shared" si="2"/>
        <v>0</v>
      </c>
      <c r="K12" s="53"/>
      <c r="L12" s="53"/>
      <c r="M12" s="53"/>
      <c r="N12" s="189">
        <f t="shared" si="4"/>
        <v>0</v>
      </c>
    </row>
    <row r="13" spans="1:14" s="41" customFormat="1" ht="12.75">
      <c r="A13" s="73">
        <v>4</v>
      </c>
      <c r="B13" s="73" t="s">
        <v>395</v>
      </c>
      <c r="C13" s="157">
        <v>15</v>
      </c>
      <c r="D13" s="157">
        <f t="shared" si="3"/>
        <v>7.5</v>
      </c>
      <c r="E13" s="157" t="s">
        <v>31</v>
      </c>
      <c r="F13" s="73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53"/>
      <c r="L13" s="53"/>
      <c r="M13" s="53"/>
      <c r="N13" s="189">
        <f t="shared" si="4"/>
        <v>0</v>
      </c>
    </row>
    <row r="14" spans="1:14" s="41" customFormat="1" ht="12.75">
      <c r="A14" s="73">
        <v>5</v>
      </c>
      <c r="B14" s="73" t="s">
        <v>396</v>
      </c>
      <c r="C14" s="157">
        <v>5</v>
      </c>
      <c r="D14" s="157">
        <f t="shared" si="3"/>
        <v>2.5</v>
      </c>
      <c r="E14" s="157" t="s">
        <v>31</v>
      </c>
      <c r="F14" s="73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53"/>
      <c r="L14" s="53"/>
      <c r="M14" s="53"/>
      <c r="N14" s="189">
        <f t="shared" si="4"/>
        <v>0</v>
      </c>
    </row>
    <row r="15" spans="1:14" s="41" customFormat="1" ht="12.75">
      <c r="A15" s="73">
        <v>6</v>
      </c>
      <c r="B15" s="73" t="s">
        <v>268</v>
      </c>
      <c r="C15" s="157">
        <v>10</v>
      </c>
      <c r="D15" s="157">
        <f t="shared" si="3"/>
        <v>5</v>
      </c>
      <c r="E15" s="157" t="s">
        <v>31</v>
      </c>
      <c r="F15" s="73"/>
      <c r="G15" s="126">
        <v>0</v>
      </c>
      <c r="H15" s="126">
        <f t="shared" si="0"/>
        <v>0</v>
      </c>
      <c r="I15" s="135">
        <f t="shared" si="1"/>
        <v>0</v>
      </c>
      <c r="J15" s="136">
        <f t="shared" si="2"/>
        <v>0</v>
      </c>
      <c r="K15" s="53"/>
      <c r="L15" s="53"/>
      <c r="M15" s="53"/>
      <c r="N15" s="189">
        <f t="shared" si="4"/>
        <v>0</v>
      </c>
    </row>
    <row r="16" spans="1:14" s="41" customFormat="1" ht="12.75">
      <c r="A16" s="73">
        <v>7</v>
      </c>
      <c r="B16" s="73" t="s">
        <v>269</v>
      </c>
      <c r="C16" s="157">
        <v>20</v>
      </c>
      <c r="D16" s="157">
        <f t="shared" si="3"/>
        <v>10</v>
      </c>
      <c r="E16" s="157" t="s">
        <v>31</v>
      </c>
      <c r="F16" s="73"/>
      <c r="G16" s="126">
        <v>0</v>
      </c>
      <c r="H16" s="126">
        <f t="shared" si="0"/>
        <v>0</v>
      </c>
      <c r="I16" s="135">
        <f t="shared" si="1"/>
        <v>0</v>
      </c>
      <c r="J16" s="136">
        <f t="shared" si="2"/>
        <v>0</v>
      </c>
      <c r="K16" s="53"/>
      <c r="L16" s="53"/>
      <c r="M16" s="53"/>
      <c r="N16" s="189">
        <f t="shared" si="4"/>
        <v>0</v>
      </c>
    </row>
    <row r="17" spans="1:14" s="41" customFormat="1" ht="12.75">
      <c r="A17" s="73">
        <v>8</v>
      </c>
      <c r="B17" s="73" t="s">
        <v>270</v>
      </c>
      <c r="C17" s="157">
        <v>40</v>
      </c>
      <c r="D17" s="157">
        <f t="shared" si="3"/>
        <v>20</v>
      </c>
      <c r="E17" s="157" t="s">
        <v>31</v>
      </c>
      <c r="F17" s="73"/>
      <c r="G17" s="126">
        <v>0</v>
      </c>
      <c r="H17" s="126">
        <f t="shared" si="0"/>
        <v>0</v>
      </c>
      <c r="I17" s="135">
        <f t="shared" si="1"/>
        <v>0</v>
      </c>
      <c r="J17" s="136">
        <f t="shared" si="2"/>
        <v>0</v>
      </c>
      <c r="K17" s="53"/>
      <c r="L17" s="53"/>
      <c r="M17" s="53"/>
      <c r="N17" s="189">
        <f t="shared" si="4"/>
        <v>0</v>
      </c>
    </row>
    <row r="18" spans="1:14" s="41" customFormat="1" ht="12.75">
      <c r="A18" s="73">
        <v>9</v>
      </c>
      <c r="B18" s="73" t="s">
        <v>471</v>
      </c>
      <c r="C18" s="157">
        <v>25</v>
      </c>
      <c r="D18" s="157">
        <f t="shared" si="3"/>
        <v>12.5</v>
      </c>
      <c r="E18" s="157" t="s">
        <v>33</v>
      </c>
      <c r="F18" s="73"/>
      <c r="G18" s="126">
        <v>0</v>
      </c>
      <c r="H18" s="126">
        <f t="shared" si="0"/>
        <v>0</v>
      </c>
      <c r="I18" s="135">
        <f t="shared" si="1"/>
        <v>0</v>
      </c>
      <c r="J18" s="136">
        <f t="shared" si="2"/>
        <v>0</v>
      </c>
      <c r="K18" s="53"/>
      <c r="L18" s="53"/>
      <c r="M18" s="53"/>
      <c r="N18" s="189">
        <f t="shared" si="4"/>
        <v>0</v>
      </c>
    </row>
    <row r="19" spans="1:14" s="41" customFormat="1" ht="12.75">
      <c r="A19" s="73">
        <v>10</v>
      </c>
      <c r="B19" s="73" t="s">
        <v>470</v>
      </c>
      <c r="C19" s="157">
        <v>100</v>
      </c>
      <c r="D19" s="157">
        <f t="shared" si="3"/>
        <v>50</v>
      </c>
      <c r="E19" s="157" t="s">
        <v>33</v>
      </c>
      <c r="F19" s="73"/>
      <c r="G19" s="126">
        <v>0</v>
      </c>
      <c r="H19" s="126">
        <f t="shared" si="0"/>
        <v>0</v>
      </c>
      <c r="I19" s="135">
        <f t="shared" si="1"/>
        <v>0</v>
      </c>
      <c r="J19" s="136">
        <f t="shared" si="2"/>
        <v>0</v>
      </c>
      <c r="K19" s="53"/>
      <c r="L19" s="53"/>
      <c r="M19" s="53"/>
      <c r="N19" s="189">
        <f t="shared" si="4"/>
        <v>0</v>
      </c>
    </row>
    <row r="20" spans="1:14" s="41" customFormat="1" ht="12.75">
      <c r="A20" s="73">
        <v>11</v>
      </c>
      <c r="B20" s="73" t="s">
        <v>472</v>
      </c>
      <c r="C20" s="157">
        <v>75</v>
      </c>
      <c r="D20" s="157">
        <f t="shared" si="3"/>
        <v>37.5</v>
      </c>
      <c r="E20" s="157" t="s">
        <v>33</v>
      </c>
      <c r="F20" s="73"/>
      <c r="G20" s="126">
        <v>0</v>
      </c>
      <c r="H20" s="126">
        <f t="shared" si="0"/>
        <v>0</v>
      </c>
      <c r="I20" s="135">
        <f t="shared" si="1"/>
        <v>0</v>
      </c>
      <c r="J20" s="136">
        <f t="shared" si="2"/>
        <v>0</v>
      </c>
      <c r="K20" s="53"/>
      <c r="L20" s="53"/>
      <c r="M20" s="53"/>
      <c r="N20" s="189">
        <f t="shared" si="4"/>
        <v>0</v>
      </c>
    </row>
    <row r="21" spans="1:14" s="41" customFormat="1" ht="12.75">
      <c r="A21" s="73">
        <v>12</v>
      </c>
      <c r="B21" s="73" t="s">
        <v>271</v>
      </c>
      <c r="C21" s="157">
        <v>15</v>
      </c>
      <c r="D21" s="157">
        <f t="shared" si="3"/>
        <v>7.5</v>
      </c>
      <c r="E21" s="157" t="s">
        <v>33</v>
      </c>
      <c r="F21" s="73"/>
      <c r="G21" s="126">
        <v>0</v>
      </c>
      <c r="H21" s="126">
        <f t="shared" si="0"/>
        <v>0</v>
      </c>
      <c r="I21" s="135">
        <f t="shared" si="1"/>
        <v>0</v>
      </c>
      <c r="J21" s="136">
        <f t="shared" si="2"/>
        <v>0</v>
      </c>
      <c r="K21" s="53"/>
      <c r="L21" s="53"/>
      <c r="M21" s="53"/>
      <c r="N21" s="189">
        <f t="shared" si="4"/>
        <v>0</v>
      </c>
    </row>
    <row r="22" spans="1:14" s="41" customFormat="1" ht="12.75">
      <c r="A22" s="73">
        <v>13</v>
      </c>
      <c r="B22" s="73" t="s">
        <v>272</v>
      </c>
      <c r="C22" s="157">
        <v>15</v>
      </c>
      <c r="D22" s="157">
        <f t="shared" si="3"/>
        <v>7.5</v>
      </c>
      <c r="E22" s="157" t="s">
        <v>33</v>
      </c>
      <c r="F22" s="73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53"/>
      <c r="L22" s="53"/>
      <c r="M22" s="53"/>
      <c r="N22" s="189">
        <f t="shared" si="4"/>
        <v>0</v>
      </c>
    </row>
    <row r="23" spans="1:14" s="41" customFormat="1" ht="12.75">
      <c r="A23" s="73">
        <v>14</v>
      </c>
      <c r="B23" s="73" t="s">
        <v>273</v>
      </c>
      <c r="C23" s="157">
        <v>20</v>
      </c>
      <c r="D23" s="157">
        <f t="shared" si="3"/>
        <v>10</v>
      </c>
      <c r="E23" s="157" t="s">
        <v>33</v>
      </c>
      <c r="F23" s="73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53"/>
      <c r="L23" s="53"/>
      <c r="M23" s="53"/>
      <c r="N23" s="189">
        <f t="shared" si="4"/>
        <v>0</v>
      </c>
    </row>
    <row r="24" spans="1:14" s="41" customFormat="1" ht="12.75">
      <c r="A24" s="73">
        <v>15</v>
      </c>
      <c r="B24" s="73" t="s">
        <v>274</v>
      </c>
      <c r="C24" s="157">
        <v>25</v>
      </c>
      <c r="D24" s="157">
        <f t="shared" si="3"/>
        <v>12.5</v>
      </c>
      <c r="E24" s="157" t="s">
        <v>31</v>
      </c>
      <c r="F24" s="73"/>
      <c r="G24" s="126">
        <v>0</v>
      </c>
      <c r="H24" s="126">
        <f t="shared" si="0"/>
        <v>0</v>
      </c>
      <c r="I24" s="135">
        <f t="shared" si="1"/>
        <v>0</v>
      </c>
      <c r="J24" s="136">
        <f t="shared" si="2"/>
        <v>0</v>
      </c>
      <c r="K24" s="53"/>
      <c r="L24" s="53"/>
      <c r="M24" s="53"/>
      <c r="N24" s="189">
        <f t="shared" si="4"/>
        <v>0</v>
      </c>
    </row>
    <row r="25" spans="1:14" s="41" customFormat="1" ht="12.75">
      <c r="A25" s="73">
        <v>16</v>
      </c>
      <c r="B25" s="73" t="s">
        <v>275</v>
      </c>
      <c r="C25" s="157">
        <v>25</v>
      </c>
      <c r="D25" s="157">
        <f t="shared" si="3"/>
        <v>12.5</v>
      </c>
      <c r="E25" s="157" t="s">
        <v>31</v>
      </c>
      <c r="F25" s="73"/>
      <c r="G25" s="126">
        <v>0</v>
      </c>
      <c r="H25" s="126">
        <f t="shared" si="0"/>
        <v>0</v>
      </c>
      <c r="I25" s="135">
        <f t="shared" si="1"/>
        <v>0</v>
      </c>
      <c r="J25" s="136">
        <f t="shared" si="2"/>
        <v>0</v>
      </c>
      <c r="K25" s="53"/>
      <c r="L25" s="53"/>
      <c r="M25" s="53"/>
      <c r="N25" s="189">
        <f t="shared" si="4"/>
        <v>0</v>
      </c>
    </row>
    <row r="26" spans="1:14" s="41" customFormat="1" ht="12.75">
      <c r="A26" s="73">
        <v>17</v>
      </c>
      <c r="B26" s="73" t="s">
        <v>276</v>
      </c>
      <c r="C26" s="157">
        <v>30</v>
      </c>
      <c r="D26" s="157">
        <f t="shared" si="3"/>
        <v>15</v>
      </c>
      <c r="E26" s="157" t="s">
        <v>33</v>
      </c>
      <c r="F26" s="73"/>
      <c r="G26" s="126">
        <v>0</v>
      </c>
      <c r="H26" s="126">
        <f t="shared" si="0"/>
        <v>0</v>
      </c>
      <c r="I26" s="135">
        <f t="shared" si="1"/>
        <v>0</v>
      </c>
      <c r="J26" s="136">
        <f t="shared" si="2"/>
        <v>0</v>
      </c>
      <c r="K26" s="53"/>
      <c r="L26" s="53"/>
      <c r="M26" s="53"/>
      <c r="N26" s="189">
        <f t="shared" si="4"/>
        <v>0</v>
      </c>
    </row>
    <row r="27" spans="1:14" s="41" customFormat="1" ht="12.75">
      <c r="A27" s="73">
        <v>18</v>
      </c>
      <c r="B27" s="73" t="s">
        <v>277</v>
      </c>
      <c r="C27" s="157">
        <v>15</v>
      </c>
      <c r="D27" s="157">
        <f t="shared" si="3"/>
        <v>7.5</v>
      </c>
      <c r="E27" s="157" t="s">
        <v>33</v>
      </c>
      <c r="F27" s="73"/>
      <c r="G27" s="126">
        <v>0</v>
      </c>
      <c r="H27" s="126">
        <f t="shared" si="0"/>
        <v>0</v>
      </c>
      <c r="I27" s="135">
        <f t="shared" si="1"/>
        <v>0</v>
      </c>
      <c r="J27" s="136">
        <f t="shared" si="2"/>
        <v>0</v>
      </c>
      <c r="K27" s="53"/>
      <c r="L27" s="53"/>
      <c r="M27" s="53"/>
      <c r="N27" s="189">
        <f t="shared" si="4"/>
        <v>0</v>
      </c>
    </row>
    <row r="28" spans="1:14" s="41" customFormat="1" ht="12.75">
      <c r="A28" s="73">
        <v>19</v>
      </c>
      <c r="B28" s="73" t="s">
        <v>397</v>
      </c>
      <c r="C28" s="157">
        <v>10</v>
      </c>
      <c r="D28" s="157">
        <f t="shared" si="3"/>
        <v>5</v>
      </c>
      <c r="E28" s="157" t="s">
        <v>33</v>
      </c>
      <c r="F28" s="73"/>
      <c r="G28" s="126">
        <v>0</v>
      </c>
      <c r="H28" s="126">
        <f t="shared" si="0"/>
        <v>0</v>
      </c>
      <c r="I28" s="135">
        <f t="shared" si="1"/>
        <v>0</v>
      </c>
      <c r="J28" s="136">
        <f t="shared" si="2"/>
        <v>0</v>
      </c>
      <c r="K28" s="53"/>
      <c r="L28" s="53"/>
      <c r="M28" s="53"/>
      <c r="N28" s="189">
        <f t="shared" si="4"/>
        <v>0</v>
      </c>
    </row>
    <row r="29" spans="1:14" s="41" customFormat="1" ht="12.75">
      <c r="A29" s="73">
        <v>20</v>
      </c>
      <c r="B29" s="73" t="s">
        <v>473</v>
      </c>
      <c r="C29" s="157">
        <v>10</v>
      </c>
      <c r="D29" s="157">
        <f t="shared" si="3"/>
        <v>5</v>
      </c>
      <c r="E29" s="157" t="s">
        <v>33</v>
      </c>
      <c r="F29" s="73"/>
      <c r="G29" s="126">
        <v>0</v>
      </c>
      <c r="H29" s="126">
        <f t="shared" si="0"/>
        <v>0</v>
      </c>
      <c r="I29" s="135">
        <f t="shared" si="1"/>
        <v>0</v>
      </c>
      <c r="J29" s="136">
        <f t="shared" si="2"/>
        <v>0</v>
      </c>
      <c r="K29" s="53"/>
      <c r="L29" s="53"/>
      <c r="M29" s="53"/>
      <c r="N29" s="189">
        <f t="shared" si="4"/>
        <v>0</v>
      </c>
    </row>
    <row r="30" spans="1:14" s="41" customFormat="1" ht="12.75">
      <c r="A30" s="73">
        <v>21</v>
      </c>
      <c r="B30" s="73" t="s">
        <v>474</v>
      </c>
      <c r="C30" s="157">
        <v>50</v>
      </c>
      <c r="D30" s="157">
        <f t="shared" si="3"/>
        <v>25</v>
      </c>
      <c r="E30" s="157" t="s">
        <v>33</v>
      </c>
      <c r="F30" s="73"/>
      <c r="G30" s="126">
        <v>0</v>
      </c>
      <c r="H30" s="126">
        <f t="shared" si="0"/>
        <v>0</v>
      </c>
      <c r="I30" s="135">
        <f t="shared" si="1"/>
        <v>0</v>
      </c>
      <c r="J30" s="136">
        <f t="shared" si="2"/>
        <v>0</v>
      </c>
      <c r="K30" s="53"/>
      <c r="L30" s="53"/>
      <c r="M30" s="53"/>
      <c r="N30" s="189">
        <f t="shared" si="4"/>
        <v>0</v>
      </c>
    </row>
    <row r="31" spans="1:14" s="41" customFormat="1" ht="12.75">
      <c r="A31" s="73">
        <v>22</v>
      </c>
      <c r="B31" s="73" t="s">
        <v>278</v>
      </c>
      <c r="C31" s="157">
        <v>100</v>
      </c>
      <c r="D31" s="157">
        <f t="shared" si="3"/>
        <v>50</v>
      </c>
      <c r="E31" s="157" t="s">
        <v>31</v>
      </c>
      <c r="F31" s="73"/>
      <c r="G31" s="126">
        <v>0</v>
      </c>
      <c r="H31" s="126">
        <f t="shared" si="0"/>
        <v>0</v>
      </c>
      <c r="I31" s="135">
        <f t="shared" si="1"/>
        <v>0</v>
      </c>
      <c r="J31" s="136">
        <f t="shared" si="2"/>
        <v>0</v>
      </c>
      <c r="K31" s="53"/>
      <c r="L31" s="53"/>
      <c r="M31" s="53"/>
      <c r="N31" s="189">
        <f t="shared" si="4"/>
        <v>0</v>
      </c>
    </row>
    <row r="32" spans="1:14" s="41" customFormat="1" ht="12.75">
      <c r="A32" s="73">
        <v>23</v>
      </c>
      <c r="B32" s="73" t="s">
        <v>279</v>
      </c>
      <c r="C32" s="157">
        <v>20</v>
      </c>
      <c r="D32" s="157">
        <f t="shared" si="3"/>
        <v>10</v>
      </c>
      <c r="E32" s="157" t="s">
        <v>31</v>
      </c>
      <c r="F32" s="73"/>
      <c r="G32" s="126">
        <v>0</v>
      </c>
      <c r="H32" s="126">
        <f t="shared" si="0"/>
        <v>0</v>
      </c>
      <c r="I32" s="135">
        <f t="shared" si="1"/>
        <v>0</v>
      </c>
      <c r="J32" s="136">
        <f t="shared" si="2"/>
        <v>0</v>
      </c>
      <c r="K32" s="53"/>
      <c r="L32" s="53"/>
      <c r="M32" s="53"/>
      <c r="N32" s="189">
        <f t="shared" si="4"/>
        <v>0</v>
      </c>
    </row>
    <row r="33" spans="1:14" s="41" customFormat="1" ht="12.75">
      <c r="A33" s="73">
        <v>24</v>
      </c>
      <c r="B33" s="73" t="s">
        <v>280</v>
      </c>
      <c r="C33" s="157">
        <v>5</v>
      </c>
      <c r="D33" s="157">
        <f t="shared" si="3"/>
        <v>2.5</v>
      </c>
      <c r="E33" s="157" t="s">
        <v>31</v>
      </c>
      <c r="F33" s="73"/>
      <c r="G33" s="126">
        <v>0</v>
      </c>
      <c r="H33" s="126">
        <f t="shared" si="0"/>
        <v>0</v>
      </c>
      <c r="I33" s="135">
        <f t="shared" si="1"/>
        <v>0</v>
      </c>
      <c r="J33" s="136">
        <f t="shared" si="2"/>
        <v>0</v>
      </c>
      <c r="K33" s="53"/>
      <c r="L33" s="53"/>
      <c r="M33" s="53"/>
      <c r="N33" s="189">
        <f t="shared" si="4"/>
        <v>0</v>
      </c>
    </row>
    <row r="34" spans="1:14" s="41" customFormat="1" ht="12.75">
      <c r="A34" s="73">
        <v>25</v>
      </c>
      <c r="B34" s="73" t="s">
        <v>281</v>
      </c>
      <c r="C34" s="157">
        <v>10</v>
      </c>
      <c r="D34" s="157">
        <f t="shared" si="3"/>
        <v>5</v>
      </c>
      <c r="E34" s="157" t="s">
        <v>31</v>
      </c>
      <c r="F34" s="73"/>
      <c r="G34" s="126">
        <v>0</v>
      </c>
      <c r="H34" s="126">
        <f t="shared" si="0"/>
        <v>0</v>
      </c>
      <c r="I34" s="135">
        <f t="shared" si="1"/>
        <v>0</v>
      </c>
      <c r="J34" s="136">
        <f t="shared" si="2"/>
        <v>0</v>
      </c>
      <c r="K34" s="53"/>
      <c r="L34" s="53"/>
      <c r="M34" s="53"/>
      <c r="N34" s="189">
        <f t="shared" si="4"/>
        <v>0</v>
      </c>
    </row>
    <row r="35" spans="1:14" s="41" customFormat="1" ht="12.75">
      <c r="A35" s="73">
        <v>26</v>
      </c>
      <c r="B35" s="73" t="s">
        <v>282</v>
      </c>
      <c r="C35" s="157">
        <v>5</v>
      </c>
      <c r="D35" s="157">
        <f t="shared" si="3"/>
        <v>2.5</v>
      </c>
      <c r="E35" s="157" t="s">
        <v>31</v>
      </c>
      <c r="F35" s="73"/>
      <c r="G35" s="126">
        <v>0</v>
      </c>
      <c r="H35" s="126">
        <f t="shared" si="0"/>
        <v>0</v>
      </c>
      <c r="I35" s="135">
        <f t="shared" si="1"/>
        <v>0</v>
      </c>
      <c r="J35" s="136">
        <f t="shared" si="2"/>
        <v>0</v>
      </c>
      <c r="K35" s="53"/>
      <c r="L35" s="53"/>
      <c r="M35" s="53"/>
      <c r="N35" s="189">
        <f t="shared" si="4"/>
        <v>0</v>
      </c>
    </row>
    <row r="36" spans="1:14" s="41" customFormat="1" ht="12.75">
      <c r="A36" s="73">
        <v>27</v>
      </c>
      <c r="B36" s="73" t="s">
        <v>283</v>
      </c>
      <c r="C36" s="157">
        <v>5</v>
      </c>
      <c r="D36" s="157">
        <f t="shared" si="3"/>
        <v>2.5</v>
      </c>
      <c r="E36" s="157" t="s">
        <v>33</v>
      </c>
      <c r="F36" s="73"/>
      <c r="G36" s="126">
        <v>0</v>
      </c>
      <c r="H36" s="126">
        <f t="shared" si="0"/>
        <v>0</v>
      </c>
      <c r="I36" s="135">
        <f t="shared" si="1"/>
        <v>0</v>
      </c>
      <c r="J36" s="136">
        <f t="shared" si="2"/>
        <v>0</v>
      </c>
      <c r="K36" s="53"/>
      <c r="L36" s="53"/>
      <c r="M36" s="53"/>
      <c r="N36" s="189">
        <f t="shared" si="4"/>
        <v>0</v>
      </c>
    </row>
    <row r="37" spans="1:14" s="41" customFormat="1" ht="12.75">
      <c r="A37" s="73">
        <v>28</v>
      </c>
      <c r="B37" s="73" t="s">
        <v>284</v>
      </c>
      <c r="C37" s="157">
        <v>25</v>
      </c>
      <c r="D37" s="157">
        <f t="shared" si="3"/>
        <v>12.5</v>
      </c>
      <c r="E37" s="157" t="s">
        <v>33</v>
      </c>
      <c r="F37" s="73"/>
      <c r="G37" s="126">
        <v>0</v>
      </c>
      <c r="H37" s="126">
        <f t="shared" si="0"/>
        <v>0</v>
      </c>
      <c r="I37" s="135">
        <f t="shared" si="1"/>
        <v>0</v>
      </c>
      <c r="J37" s="136">
        <f t="shared" si="2"/>
        <v>0</v>
      </c>
      <c r="K37" s="53"/>
      <c r="L37" s="53"/>
      <c r="M37" s="53"/>
      <c r="N37" s="189">
        <f t="shared" si="4"/>
        <v>0</v>
      </c>
    </row>
    <row r="38" spans="1:14" s="41" customFormat="1" ht="12.75">
      <c r="A38" s="73">
        <v>29</v>
      </c>
      <c r="B38" s="73" t="s">
        <v>285</v>
      </c>
      <c r="C38" s="157">
        <v>5</v>
      </c>
      <c r="D38" s="157">
        <f t="shared" si="3"/>
        <v>2.5</v>
      </c>
      <c r="E38" s="157" t="s">
        <v>33</v>
      </c>
      <c r="F38" s="73"/>
      <c r="G38" s="126">
        <v>0</v>
      </c>
      <c r="H38" s="126">
        <f t="shared" si="0"/>
        <v>0</v>
      </c>
      <c r="I38" s="135">
        <f t="shared" si="1"/>
        <v>0</v>
      </c>
      <c r="J38" s="136">
        <f t="shared" si="2"/>
        <v>0</v>
      </c>
      <c r="K38" s="53"/>
      <c r="L38" s="53"/>
      <c r="M38" s="53"/>
      <c r="N38" s="189">
        <f t="shared" si="4"/>
        <v>0</v>
      </c>
    </row>
    <row r="39" spans="1:14" s="41" customFormat="1" ht="12.75">
      <c r="A39" s="73">
        <v>30</v>
      </c>
      <c r="B39" s="73" t="s">
        <v>286</v>
      </c>
      <c r="C39" s="157">
        <v>15</v>
      </c>
      <c r="D39" s="157">
        <f t="shared" si="3"/>
        <v>7.5</v>
      </c>
      <c r="E39" s="157" t="s">
        <v>33</v>
      </c>
      <c r="F39" s="73"/>
      <c r="G39" s="126">
        <v>0</v>
      </c>
      <c r="H39" s="126">
        <f t="shared" si="0"/>
        <v>0</v>
      </c>
      <c r="I39" s="135">
        <f t="shared" si="1"/>
        <v>0</v>
      </c>
      <c r="J39" s="136">
        <f t="shared" si="2"/>
        <v>0</v>
      </c>
      <c r="K39" s="53"/>
      <c r="L39" s="53"/>
      <c r="M39" s="53"/>
      <c r="N39" s="189">
        <f t="shared" si="4"/>
        <v>0</v>
      </c>
    </row>
    <row r="40" spans="1:14" s="41" customFormat="1" ht="12.75">
      <c r="A40" s="73">
        <v>31</v>
      </c>
      <c r="B40" s="73" t="s">
        <v>287</v>
      </c>
      <c r="C40" s="157">
        <v>45</v>
      </c>
      <c r="D40" s="157">
        <f t="shared" si="3"/>
        <v>22.5</v>
      </c>
      <c r="E40" s="157" t="s">
        <v>33</v>
      </c>
      <c r="F40" s="73"/>
      <c r="G40" s="126">
        <v>0</v>
      </c>
      <c r="H40" s="126">
        <f t="shared" si="0"/>
        <v>0</v>
      </c>
      <c r="I40" s="135">
        <f t="shared" si="1"/>
        <v>0</v>
      </c>
      <c r="J40" s="136">
        <f t="shared" si="2"/>
        <v>0</v>
      </c>
      <c r="K40" s="53"/>
      <c r="L40" s="53"/>
      <c r="M40" s="53"/>
      <c r="N40" s="189">
        <f t="shared" si="4"/>
        <v>0</v>
      </c>
    </row>
    <row r="41" spans="1:14" s="41" customFormat="1" ht="12.75">
      <c r="A41" s="73">
        <v>32</v>
      </c>
      <c r="B41" s="73" t="s">
        <v>288</v>
      </c>
      <c r="C41" s="157">
        <v>20</v>
      </c>
      <c r="D41" s="157">
        <f t="shared" si="3"/>
        <v>10</v>
      </c>
      <c r="E41" s="157" t="s">
        <v>33</v>
      </c>
      <c r="F41" s="73"/>
      <c r="G41" s="126">
        <v>0</v>
      </c>
      <c r="H41" s="126">
        <f t="shared" si="0"/>
        <v>0</v>
      </c>
      <c r="I41" s="135">
        <f t="shared" si="1"/>
        <v>0</v>
      </c>
      <c r="J41" s="136">
        <f t="shared" si="2"/>
        <v>0</v>
      </c>
      <c r="K41" s="53"/>
      <c r="L41" s="53"/>
      <c r="M41" s="53"/>
      <c r="N41" s="189">
        <f t="shared" si="4"/>
        <v>0</v>
      </c>
    </row>
    <row r="42" spans="1:14" s="41" customFormat="1" ht="12.75">
      <c r="A42" s="73">
        <v>33</v>
      </c>
      <c r="B42" s="73" t="s">
        <v>289</v>
      </c>
      <c r="C42" s="157">
        <v>20</v>
      </c>
      <c r="D42" s="157">
        <f t="shared" si="3"/>
        <v>10</v>
      </c>
      <c r="E42" s="157" t="s">
        <v>33</v>
      </c>
      <c r="F42" s="73"/>
      <c r="G42" s="126">
        <v>0</v>
      </c>
      <c r="H42" s="126">
        <f t="shared" si="0"/>
        <v>0</v>
      </c>
      <c r="I42" s="135">
        <f t="shared" si="1"/>
        <v>0</v>
      </c>
      <c r="J42" s="136">
        <f t="shared" si="2"/>
        <v>0</v>
      </c>
      <c r="K42" s="53"/>
      <c r="L42" s="53"/>
      <c r="M42" s="53"/>
      <c r="N42" s="189">
        <f t="shared" si="4"/>
        <v>0</v>
      </c>
    </row>
    <row r="43" spans="1:14" s="41" customFormat="1" ht="12.75">
      <c r="A43" s="73">
        <v>34</v>
      </c>
      <c r="B43" s="73" t="s">
        <v>290</v>
      </c>
      <c r="C43" s="157">
        <v>20</v>
      </c>
      <c r="D43" s="157">
        <f t="shared" si="3"/>
        <v>10</v>
      </c>
      <c r="E43" s="157" t="s">
        <v>33</v>
      </c>
      <c r="F43" s="73"/>
      <c r="G43" s="126">
        <v>0</v>
      </c>
      <c r="H43" s="126">
        <f t="shared" si="0"/>
        <v>0</v>
      </c>
      <c r="I43" s="135">
        <f t="shared" si="1"/>
        <v>0</v>
      </c>
      <c r="J43" s="136">
        <f t="shared" si="2"/>
        <v>0</v>
      </c>
      <c r="K43" s="53"/>
      <c r="L43" s="53"/>
      <c r="M43" s="53"/>
      <c r="N43" s="189">
        <f t="shared" si="4"/>
        <v>0</v>
      </c>
    </row>
    <row r="44" spans="1:14" s="41" customFormat="1" ht="12.75">
      <c r="A44" s="73">
        <v>35</v>
      </c>
      <c r="B44" s="73" t="s">
        <v>291</v>
      </c>
      <c r="C44" s="157">
        <v>20</v>
      </c>
      <c r="D44" s="157">
        <f t="shared" si="3"/>
        <v>10</v>
      </c>
      <c r="E44" s="157" t="s">
        <v>33</v>
      </c>
      <c r="F44" s="73"/>
      <c r="G44" s="126">
        <v>0</v>
      </c>
      <c r="H44" s="126">
        <f t="shared" si="0"/>
        <v>0</v>
      </c>
      <c r="I44" s="135">
        <f t="shared" si="1"/>
        <v>0</v>
      </c>
      <c r="J44" s="136">
        <f t="shared" si="2"/>
        <v>0</v>
      </c>
      <c r="K44" s="53"/>
      <c r="L44" s="53"/>
      <c r="M44" s="53"/>
      <c r="N44" s="189">
        <f t="shared" si="4"/>
        <v>0</v>
      </c>
    </row>
    <row r="45" spans="1:14" s="41" customFormat="1" ht="12.75">
      <c r="A45" s="73">
        <v>36</v>
      </c>
      <c r="B45" s="73" t="s">
        <v>292</v>
      </c>
      <c r="C45" s="157">
        <v>60</v>
      </c>
      <c r="D45" s="157">
        <f t="shared" si="3"/>
        <v>30</v>
      </c>
      <c r="E45" s="157" t="s">
        <v>33</v>
      </c>
      <c r="F45" s="73"/>
      <c r="G45" s="126">
        <v>0</v>
      </c>
      <c r="H45" s="126">
        <f t="shared" si="0"/>
        <v>0</v>
      </c>
      <c r="I45" s="135">
        <f t="shared" si="1"/>
        <v>0</v>
      </c>
      <c r="J45" s="136">
        <f t="shared" si="2"/>
        <v>0</v>
      </c>
      <c r="K45" s="53"/>
      <c r="L45" s="53"/>
      <c r="M45" s="53"/>
      <c r="N45" s="189">
        <f t="shared" si="4"/>
        <v>0</v>
      </c>
    </row>
    <row r="46" spans="1:14" s="41" customFormat="1" ht="12.75">
      <c r="A46" s="73">
        <v>37</v>
      </c>
      <c r="B46" s="73" t="s">
        <v>293</v>
      </c>
      <c r="C46" s="157">
        <v>35</v>
      </c>
      <c r="D46" s="157">
        <f t="shared" si="3"/>
        <v>17.5</v>
      </c>
      <c r="E46" s="157" t="s">
        <v>33</v>
      </c>
      <c r="F46" s="73"/>
      <c r="G46" s="126">
        <v>0</v>
      </c>
      <c r="H46" s="126">
        <f t="shared" si="0"/>
        <v>0</v>
      </c>
      <c r="I46" s="135">
        <f t="shared" si="1"/>
        <v>0</v>
      </c>
      <c r="J46" s="136">
        <f t="shared" si="2"/>
        <v>0</v>
      </c>
      <c r="K46" s="53"/>
      <c r="L46" s="53"/>
      <c r="M46" s="53"/>
      <c r="N46" s="189">
        <f t="shared" si="4"/>
        <v>0</v>
      </c>
    </row>
    <row r="47" spans="1:14" s="41" customFormat="1" ht="12.75">
      <c r="A47" s="73">
        <v>38</v>
      </c>
      <c r="B47" s="73" t="s">
        <v>294</v>
      </c>
      <c r="C47" s="157">
        <v>50</v>
      </c>
      <c r="D47" s="157">
        <f t="shared" si="3"/>
        <v>25</v>
      </c>
      <c r="E47" s="157" t="s">
        <v>33</v>
      </c>
      <c r="F47" s="73"/>
      <c r="G47" s="126">
        <v>0</v>
      </c>
      <c r="H47" s="126">
        <f t="shared" si="0"/>
        <v>0</v>
      </c>
      <c r="I47" s="135">
        <f t="shared" si="1"/>
        <v>0</v>
      </c>
      <c r="J47" s="136">
        <f t="shared" si="2"/>
        <v>0</v>
      </c>
      <c r="K47" s="53"/>
      <c r="L47" s="53"/>
      <c r="M47" s="53"/>
      <c r="N47" s="189">
        <f t="shared" si="4"/>
        <v>0</v>
      </c>
    </row>
    <row r="48" spans="1:14" s="41" customFormat="1" ht="12.75">
      <c r="A48" s="73">
        <v>39</v>
      </c>
      <c r="B48" s="73" t="s">
        <v>295</v>
      </c>
      <c r="C48" s="157">
        <v>5</v>
      </c>
      <c r="D48" s="157">
        <f t="shared" si="3"/>
        <v>2.5</v>
      </c>
      <c r="E48" s="157" t="s">
        <v>33</v>
      </c>
      <c r="F48" s="73"/>
      <c r="G48" s="126">
        <v>0</v>
      </c>
      <c r="H48" s="126">
        <f t="shared" si="0"/>
        <v>0</v>
      </c>
      <c r="I48" s="135">
        <f t="shared" si="1"/>
        <v>0</v>
      </c>
      <c r="J48" s="136">
        <f t="shared" si="2"/>
        <v>0</v>
      </c>
      <c r="K48" s="53"/>
      <c r="L48" s="53"/>
      <c r="M48" s="53"/>
      <c r="N48" s="189">
        <f t="shared" si="4"/>
        <v>0</v>
      </c>
    </row>
    <row r="49" spans="1:14" s="41" customFormat="1" ht="12.75">
      <c r="A49" s="73">
        <v>40</v>
      </c>
      <c r="B49" s="73" t="s">
        <v>296</v>
      </c>
      <c r="C49" s="157">
        <v>40</v>
      </c>
      <c r="D49" s="157">
        <f t="shared" si="3"/>
        <v>20</v>
      </c>
      <c r="E49" s="157" t="s">
        <v>33</v>
      </c>
      <c r="F49" s="73"/>
      <c r="G49" s="126">
        <v>0</v>
      </c>
      <c r="H49" s="126">
        <f t="shared" si="0"/>
        <v>0</v>
      </c>
      <c r="I49" s="135">
        <f t="shared" si="1"/>
        <v>0</v>
      </c>
      <c r="J49" s="136">
        <f t="shared" si="2"/>
        <v>0</v>
      </c>
      <c r="K49" s="53"/>
      <c r="L49" s="53"/>
      <c r="M49" s="53"/>
      <c r="N49" s="189">
        <f t="shared" si="4"/>
        <v>0</v>
      </c>
    </row>
    <row r="50" spans="1:14" s="41" customFormat="1" ht="12.75">
      <c r="A50" s="73">
        <v>41</v>
      </c>
      <c r="B50" s="73" t="s">
        <v>297</v>
      </c>
      <c r="C50" s="157">
        <v>50</v>
      </c>
      <c r="D50" s="157">
        <f t="shared" si="3"/>
        <v>25</v>
      </c>
      <c r="E50" s="157" t="s">
        <v>33</v>
      </c>
      <c r="F50" s="73"/>
      <c r="G50" s="126">
        <v>0</v>
      </c>
      <c r="H50" s="126">
        <f t="shared" si="0"/>
        <v>0</v>
      </c>
      <c r="I50" s="135">
        <f t="shared" si="1"/>
        <v>0</v>
      </c>
      <c r="J50" s="136">
        <f t="shared" si="2"/>
        <v>0</v>
      </c>
      <c r="K50" s="53"/>
      <c r="L50" s="53"/>
      <c r="M50" s="53"/>
      <c r="N50" s="189">
        <f t="shared" si="4"/>
        <v>0</v>
      </c>
    </row>
    <row r="51" spans="1:14" s="41" customFormat="1" ht="12.75">
      <c r="A51" s="73">
        <v>42</v>
      </c>
      <c r="B51" s="73" t="s">
        <v>298</v>
      </c>
      <c r="C51" s="157">
        <v>5</v>
      </c>
      <c r="D51" s="157">
        <f t="shared" si="3"/>
        <v>2.5</v>
      </c>
      <c r="E51" s="157" t="s">
        <v>33</v>
      </c>
      <c r="F51" s="73"/>
      <c r="G51" s="126">
        <v>0</v>
      </c>
      <c r="H51" s="126">
        <f t="shared" si="0"/>
        <v>0</v>
      </c>
      <c r="I51" s="135">
        <f t="shared" si="1"/>
        <v>0</v>
      </c>
      <c r="J51" s="136">
        <f t="shared" si="2"/>
        <v>0</v>
      </c>
      <c r="K51" s="53"/>
      <c r="L51" s="53"/>
      <c r="M51" s="53"/>
      <c r="N51" s="189">
        <f t="shared" si="4"/>
        <v>0</v>
      </c>
    </row>
    <row r="52" spans="1:14" s="41" customFormat="1" ht="12.75">
      <c r="A52" s="73">
        <v>43</v>
      </c>
      <c r="B52" s="73" t="s">
        <v>299</v>
      </c>
      <c r="C52" s="157">
        <v>50</v>
      </c>
      <c r="D52" s="157">
        <f t="shared" si="3"/>
        <v>25</v>
      </c>
      <c r="E52" s="157" t="s">
        <v>33</v>
      </c>
      <c r="F52" s="73"/>
      <c r="G52" s="126">
        <v>0</v>
      </c>
      <c r="H52" s="126">
        <f t="shared" si="0"/>
        <v>0</v>
      </c>
      <c r="I52" s="135">
        <f t="shared" si="1"/>
        <v>0</v>
      </c>
      <c r="J52" s="136">
        <f t="shared" si="2"/>
        <v>0</v>
      </c>
      <c r="K52" s="53"/>
      <c r="L52" s="53"/>
      <c r="M52" s="53"/>
      <c r="N52" s="189">
        <f t="shared" si="4"/>
        <v>0</v>
      </c>
    </row>
    <row r="53" spans="1:14" s="41" customFormat="1" ht="12.75">
      <c r="A53" s="73">
        <v>44</v>
      </c>
      <c r="B53" s="73" t="s">
        <v>300</v>
      </c>
      <c r="C53" s="157">
        <v>30</v>
      </c>
      <c r="D53" s="157">
        <f t="shared" si="3"/>
        <v>15</v>
      </c>
      <c r="E53" s="157" t="s">
        <v>33</v>
      </c>
      <c r="F53" s="73"/>
      <c r="G53" s="126">
        <v>0</v>
      </c>
      <c r="H53" s="126">
        <f t="shared" si="0"/>
        <v>0</v>
      </c>
      <c r="I53" s="135">
        <f t="shared" si="1"/>
        <v>0</v>
      </c>
      <c r="J53" s="136">
        <f t="shared" si="2"/>
        <v>0</v>
      </c>
      <c r="K53" s="53"/>
      <c r="L53" s="53"/>
      <c r="M53" s="53"/>
      <c r="N53" s="189">
        <f t="shared" si="4"/>
        <v>0</v>
      </c>
    </row>
    <row r="54" spans="1:14" s="41" customFormat="1" ht="12.75">
      <c r="A54" s="73">
        <v>45</v>
      </c>
      <c r="B54" s="73" t="s">
        <v>301</v>
      </c>
      <c r="C54" s="157">
        <v>30</v>
      </c>
      <c r="D54" s="157">
        <f t="shared" si="3"/>
        <v>15</v>
      </c>
      <c r="E54" s="157" t="s">
        <v>33</v>
      </c>
      <c r="F54" s="73"/>
      <c r="G54" s="126">
        <v>0</v>
      </c>
      <c r="H54" s="126">
        <f aca="true" t="shared" si="5" ref="H54:H60">C54*G54</f>
        <v>0</v>
      </c>
      <c r="I54" s="135">
        <f aca="true" t="shared" si="6" ref="I54:I60">H54*0.095</f>
        <v>0</v>
      </c>
      <c r="J54" s="136">
        <f aca="true" t="shared" si="7" ref="J54:J60">H54+I54</f>
        <v>0</v>
      </c>
      <c r="K54" s="53"/>
      <c r="L54" s="53"/>
      <c r="M54" s="53"/>
      <c r="N54" s="189">
        <f t="shared" si="4"/>
        <v>0</v>
      </c>
    </row>
    <row r="55" spans="1:14" s="41" customFormat="1" ht="12.75">
      <c r="A55" s="73">
        <v>46</v>
      </c>
      <c r="B55" s="73" t="s">
        <v>302</v>
      </c>
      <c r="C55" s="157">
        <v>30</v>
      </c>
      <c r="D55" s="157">
        <f t="shared" si="3"/>
        <v>15</v>
      </c>
      <c r="E55" s="157" t="s">
        <v>31</v>
      </c>
      <c r="F55" s="73"/>
      <c r="G55" s="126">
        <v>0</v>
      </c>
      <c r="H55" s="126">
        <f t="shared" si="5"/>
        <v>0</v>
      </c>
      <c r="I55" s="135">
        <f t="shared" si="6"/>
        <v>0</v>
      </c>
      <c r="J55" s="136">
        <f t="shared" si="7"/>
        <v>0</v>
      </c>
      <c r="K55" s="53"/>
      <c r="L55" s="53"/>
      <c r="M55" s="53"/>
      <c r="N55" s="189">
        <f t="shared" si="4"/>
        <v>0</v>
      </c>
    </row>
    <row r="56" spans="1:14" s="41" customFormat="1" ht="12.75">
      <c r="A56" s="73">
        <v>47</v>
      </c>
      <c r="B56" s="73" t="s">
        <v>303</v>
      </c>
      <c r="C56" s="157">
        <v>25</v>
      </c>
      <c r="D56" s="157">
        <f t="shared" si="3"/>
        <v>12.5</v>
      </c>
      <c r="E56" s="157" t="s">
        <v>31</v>
      </c>
      <c r="F56" s="73"/>
      <c r="G56" s="126">
        <v>0</v>
      </c>
      <c r="H56" s="126">
        <f t="shared" si="5"/>
        <v>0</v>
      </c>
      <c r="I56" s="135">
        <f t="shared" si="6"/>
        <v>0</v>
      </c>
      <c r="J56" s="136">
        <f t="shared" si="7"/>
        <v>0</v>
      </c>
      <c r="K56" s="53"/>
      <c r="L56" s="53"/>
      <c r="M56" s="53"/>
      <c r="N56" s="189">
        <f t="shared" si="4"/>
        <v>0</v>
      </c>
    </row>
    <row r="57" spans="1:14" s="41" customFormat="1" ht="12.75">
      <c r="A57" s="73">
        <v>48</v>
      </c>
      <c r="B57" s="73" t="s">
        <v>398</v>
      </c>
      <c r="C57" s="157">
        <v>10</v>
      </c>
      <c r="D57" s="157">
        <f t="shared" si="3"/>
        <v>5</v>
      </c>
      <c r="E57" s="157" t="s">
        <v>31</v>
      </c>
      <c r="F57" s="73"/>
      <c r="G57" s="126">
        <v>0</v>
      </c>
      <c r="H57" s="126">
        <f t="shared" si="5"/>
        <v>0</v>
      </c>
      <c r="I57" s="135">
        <f t="shared" si="6"/>
        <v>0</v>
      </c>
      <c r="J57" s="136">
        <f t="shared" si="7"/>
        <v>0</v>
      </c>
      <c r="K57" s="53"/>
      <c r="L57" s="53"/>
      <c r="M57" s="53"/>
      <c r="N57" s="189">
        <f t="shared" si="4"/>
        <v>0</v>
      </c>
    </row>
    <row r="58" spans="1:14" s="41" customFormat="1" ht="12.75">
      <c r="A58" s="73">
        <v>49</v>
      </c>
      <c r="B58" s="73" t="s">
        <v>399</v>
      </c>
      <c r="C58" s="157">
        <v>10</v>
      </c>
      <c r="D58" s="157">
        <f t="shared" si="3"/>
        <v>5</v>
      </c>
      <c r="E58" s="157" t="s">
        <v>31</v>
      </c>
      <c r="F58" s="73"/>
      <c r="G58" s="126">
        <v>0</v>
      </c>
      <c r="H58" s="126">
        <f t="shared" si="5"/>
        <v>0</v>
      </c>
      <c r="I58" s="135">
        <f t="shared" si="6"/>
        <v>0</v>
      </c>
      <c r="J58" s="136">
        <f t="shared" si="7"/>
        <v>0</v>
      </c>
      <c r="K58" s="53"/>
      <c r="L58" s="53"/>
      <c r="M58" s="53"/>
      <c r="N58" s="189">
        <f t="shared" si="4"/>
        <v>0</v>
      </c>
    </row>
    <row r="59" spans="1:14" s="41" customFormat="1" ht="12.75">
      <c r="A59" s="73">
        <v>50</v>
      </c>
      <c r="B59" s="73" t="s">
        <v>304</v>
      </c>
      <c r="C59" s="157">
        <v>10</v>
      </c>
      <c r="D59" s="157">
        <f t="shared" si="3"/>
        <v>5</v>
      </c>
      <c r="E59" s="157" t="s">
        <v>33</v>
      </c>
      <c r="F59" s="73"/>
      <c r="G59" s="126">
        <v>0</v>
      </c>
      <c r="H59" s="126">
        <f t="shared" si="5"/>
        <v>0</v>
      </c>
      <c r="I59" s="135">
        <f t="shared" si="6"/>
        <v>0</v>
      </c>
      <c r="J59" s="136">
        <f t="shared" si="7"/>
        <v>0</v>
      </c>
      <c r="K59" s="53"/>
      <c r="L59" s="53"/>
      <c r="M59" s="53"/>
      <c r="N59" s="189">
        <f t="shared" si="4"/>
        <v>0</v>
      </c>
    </row>
    <row r="60" spans="1:14" s="41" customFormat="1" ht="12.75">
      <c r="A60" s="73">
        <v>51</v>
      </c>
      <c r="B60" s="73" t="s">
        <v>475</v>
      </c>
      <c r="C60" s="157">
        <v>20</v>
      </c>
      <c r="D60" s="157">
        <f t="shared" si="3"/>
        <v>10</v>
      </c>
      <c r="E60" s="157" t="s">
        <v>33</v>
      </c>
      <c r="F60" s="73"/>
      <c r="G60" s="126">
        <v>0</v>
      </c>
      <c r="H60" s="126">
        <f t="shared" si="5"/>
        <v>0</v>
      </c>
      <c r="I60" s="135">
        <f t="shared" si="6"/>
        <v>0</v>
      </c>
      <c r="J60" s="136">
        <f t="shared" si="7"/>
        <v>0</v>
      </c>
      <c r="K60" s="53"/>
      <c r="L60" s="53"/>
      <c r="M60" s="53"/>
      <c r="N60" s="189">
        <f t="shared" si="4"/>
        <v>0</v>
      </c>
    </row>
    <row r="61" spans="1:14" ht="12.75">
      <c r="A61" s="105"/>
      <c r="B61" s="106" t="s">
        <v>365</v>
      </c>
      <c r="C61" s="107" t="s">
        <v>364</v>
      </c>
      <c r="D61" s="107"/>
      <c r="E61" s="108" t="s">
        <v>364</v>
      </c>
      <c r="F61" s="108" t="s">
        <v>364</v>
      </c>
      <c r="G61" s="108" t="s">
        <v>364</v>
      </c>
      <c r="H61" s="109">
        <f aca="true" t="shared" si="8" ref="H61:N61">SUM(H10:H60)</f>
        <v>0</v>
      </c>
      <c r="I61" s="109">
        <f t="shared" si="8"/>
        <v>0</v>
      </c>
      <c r="J61" s="110">
        <f t="shared" si="8"/>
        <v>0</v>
      </c>
      <c r="K61" s="110">
        <f t="shared" si="8"/>
        <v>0</v>
      </c>
      <c r="L61" s="110">
        <f t="shared" si="8"/>
        <v>0</v>
      </c>
      <c r="M61" s="110"/>
      <c r="N61" s="110">
        <f t="shared" si="8"/>
        <v>0</v>
      </c>
    </row>
    <row r="63" spans="1:13" ht="13.5">
      <c r="A63" s="204" t="s">
        <v>366</v>
      </c>
      <c r="B63" s="205"/>
      <c r="C63" s="9"/>
      <c r="D63" s="9"/>
      <c r="E63" s="101"/>
      <c r="F63" s="5"/>
      <c r="G63" s="5"/>
      <c r="H63" s="5"/>
      <c r="I63" s="5"/>
      <c r="J63" s="5"/>
      <c r="K63" s="5"/>
      <c r="L63" s="5"/>
      <c r="M63" s="5"/>
    </row>
    <row r="64" spans="1:13" ht="27" customHeight="1">
      <c r="A64" s="200" t="s">
        <v>367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</row>
    <row r="65" spans="1:13" ht="13.5">
      <c r="A65" s="200" t="s">
        <v>368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3" ht="13.5">
      <c r="A66" s="196" t="s">
        <v>591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 ht="13.5">
      <c r="A67" s="200" t="s">
        <v>369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ht="13.5">
      <c r="A68" s="200" t="s">
        <v>370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13.5">
      <c r="A69" s="200" t="s">
        <v>377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3.5">
      <c r="A70" s="200" t="s">
        <v>378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</row>
    <row r="71" spans="1:13" s="114" customFormat="1" ht="13.5">
      <c r="A71" s="201" t="s">
        <v>379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</row>
    <row r="72" spans="1:13" s="6" customFormat="1" ht="13.5">
      <c r="A72" s="199" t="s">
        <v>593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  <row r="73" spans="1:13" s="6" customFormat="1" ht="13.5">
      <c r="A73" s="200" t="s">
        <v>592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s="6" customFormat="1" ht="13.5">
      <c r="A74" s="200" t="s">
        <v>589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</row>
    <row r="75" spans="1:13" ht="13.5">
      <c r="A75" s="200" t="s">
        <v>371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</row>
    <row r="76" s="16" customFormat="1" ht="9">
      <c r="B76" s="17"/>
    </row>
    <row r="77" spans="1:13" ht="13.5">
      <c r="A77" s="202" t="s">
        <v>372</v>
      </c>
      <c r="B77" s="202"/>
      <c r="C77" s="102" t="s">
        <v>373</v>
      </c>
      <c r="D77" s="102"/>
      <c r="E77" s="101"/>
      <c r="F77" s="5"/>
      <c r="G77" s="103" t="s">
        <v>374</v>
      </c>
      <c r="H77" s="5"/>
      <c r="I77" s="5"/>
      <c r="J77" s="5"/>
      <c r="K77" s="5"/>
      <c r="L77" s="5"/>
      <c r="M77" s="5"/>
    </row>
    <row r="78" s="25" customFormat="1" ht="12.75"/>
    <row r="79" s="25" customFormat="1" ht="12.75"/>
  </sheetData>
  <sheetProtection/>
  <mergeCells count="15">
    <mergeCell ref="A75:M75"/>
    <mergeCell ref="A77:B77"/>
    <mergeCell ref="A65:M65"/>
    <mergeCell ref="A74:M74"/>
    <mergeCell ref="A67:M67"/>
    <mergeCell ref="A68:M68"/>
    <mergeCell ref="A69:M69"/>
    <mergeCell ref="A70:M70"/>
    <mergeCell ref="A71:M71"/>
    <mergeCell ref="F3:J3"/>
    <mergeCell ref="A63:B63"/>
    <mergeCell ref="A72:M72"/>
    <mergeCell ref="A73:M73"/>
    <mergeCell ref="B6:G6"/>
    <mergeCell ref="A64:M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="140" zoomScaleNormal="140" zoomScalePageLayoutView="0" workbookViewId="0" topLeftCell="A16">
      <selection activeCell="A30" sqref="A30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7.57421875" style="0" customWidth="1"/>
    <col min="5" max="5" width="6.28125" style="0" customWidth="1"/>
    <col min="13" max="13" width="10.5742187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5" spans="1:10" ht="18">
      <c r="A5" s="19"/>
      <c r="B5" s="34" t="s">
        <v>536</v>
      </c>
      <c r="C5" s="34"/>
      <c r="D5" s="34"/>
      <c r="E5" s="34"/>
      <c r="F5" s="34"/>
      <c r="G5" s="34"/>
      <c r="H5" s="36"/>
      <c r="I5" s="36"/>
      <c r="J5" s="1"/>
    </row>
    <row r="6" spans="1:14" s="26" customFormat="1" ht="60.75">
      <c r="A6" s="67" t="s">
        <v>29</v>
      </c>
      <c r="B6" s="60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587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41" customFormat="1" ht="12.75" customHeight="1">
      <c r="A8" s="46">
        <v>1</v>
      </c>
      <c r="B8" s="73" t="s">
        <v>305</v>
      </c>
      <c r="C8" s="157">
        <v>20</v>
      </c>
      <c r="D8" s="157">
        <f>C8/2</f>
        <v>10</v>
      </c>
      <c r="E8" s="157" t="s">
        <v>31</v>
      </c>
      <c r="F8" s="73"/>
      <c r="G8" s="126">
        <v>0</v>
      </c>
      <c r="H8" s="126">
        <f>C8*G8</f>
        <v>0</v>
      </c>
      <c r="I8" s="135">
        <f>H8*0.095</f>
        <v>0</v>
      </c>
      <c r="J8" s="136">
        <f>H8+I8</f>
        <v>0</v>
      </c>
      <c r="K8" s="53"/>
      <c r="L8" s="53"/>
      <c r="M8" s="53"/>
      <c r="N8" s="178">
        <f>J8/2</f>
        <v>0</v>
      </c>
    </row>
    <row r="9" spans="1:14" s="41" customFormat="1" ht="12.75" customHeight="1">
      <c r="A9" s="46">
        <v>2</v>
      </c>
      <c r="B9" s="73" t="s">
        <v>306</v>
      </c>
      <c r="C9" s="157">
        <v>20</v>
      </c>
      <c r="D9" s="157">
        <f aca="true" t="shared" si="0" ref="D9:D24">C9/2</f>
        <v>10</v>
      </c>
      <c r="E9" s="157" t="s">
        <v>31</v>
      </c>
      <c r="F9" s="73"/>
      <c r="G9" s="126">
        <v>0</v>
      </c>
      <c r="H9" s="126">
        <f aca="true" t="shared" si="1" ref="H9:H24">C9*G9</f>
        <v>0</v>
      </c>
      <c r="I9" s="135">
        <f aca="true" t="shared" si="2" ref="I9:I24">H9*0.095</f>
        <v>0</v>
      </c>
      <c r="J9" s="136">
        <f aca="true" t="shared" si="3" ref="J9:J24">H9+I9</f>
        <v>0</v>
      </c>
      <c r="K9" s="46"/>
      <c r="L9" s="46"/>
      <c r="M9" s="46"/>
      <c r="N9" s="178">
        <f aca="true" t="shared" si="4" ref="N9:N22">J9/2</f>
        <v>0</v>
      </c>
    </row>
    <row r="10" spans="1:14" s="41" customFormat="1" ht="12.75" customHeight="1">
      <c r="A10" s="46">
        <v>3</v>
      </c>
      <c r="B10" s="73" t="s">
        <v>58</v>
      </c>
      <c r="C10" s="157">
        <v>80</v>
      </c>
      <c r="D10" s="157">
        <f t="shared" si="0"/>
        <v>40</v>
      </c>
      <c r="E10" s="157" t="s">
        <v>31</v>
      </c>
      <c r="F10" s="73"/>
      <c r="G10" s="126">
        <v>0</v>
      </c>
      <c r="H10" s="126">
        <f t="shared" si="1"/>
        <v>0</v>
      </c>
      <c r="I10" s="135">
        <f t="shared" si="2"/>
        <v>0</v>
      </c>
      <c r="J10" s="136">
        <f t="shared" si="3"/>
        <v>0</v>
      </c>
      <c r="K10" s="46"/>
      <c r="L10" s="46"/>
      <c r="M10" s="46"/>
      <c r="N10" s="178">
        <f t="shared" si="4"/>
        <v>0</v>
      </c>
    </row>
    <row r="11" spans="1:14" s="41" customFormat="1" ht="12.75" customHeight="1">
      <c r="A11" s="46">
        <v>4</v>
      </c>
      <c r="B11" s="73" t="s">
        <v>59</v>
      </c>
      <c r="C11" s="157">
        <v>80</v>
      </c>
      <c r="D11" s="157">
        <f t="shared" si="0"/>
        <v>40</v>
      </c>
      <c r="E11" s="157" t="s">
        <v>31</v>
      </c>
      <c r="F11" s="73"/>
      <c r="G11" s="126">
        <v>0</v>
      </c>
      <c r="H11" s="126">
        <f t="shared" si="1"/>
        <v>0</v>
      </c>
      <c r="I11" s="135">
        <f t="shared" si="2"/>
        <v>0</v>
      </c>
      <c r="J11" s="136">
        <f t="shared" si="3"/>
        <v>0</v>
      </c>
      <c r="K11" s="46"/>
      <c r="L11" s="46"/>
      <c r="M11" s="46"/>
      <c r="N11" s="178">
        <f t="shared" si="4"/>
        <v>0</v>
      </c>
    </row>
    <row r="12" spans="1:14" s="41" customFormat="1" ht="12.75" customHeight="1">
      <c r="A12" s="46">
        <v>5</v>
      </c>
      <c r="B12" s="73" t="s">
        <v>562</v>
      </c>
      <c r="C12" s="157">
        <v>80</v>
      </c>
      <c r="D12" s="157">
        <f t="shared" si="0"/>
        <v>40</v>
      </c>
      <c r="E12" s="157" t="s">
        <v>31</v>
      </c>
      <c r="F12" s="73"/>
      <c r="G12" s="126">
        <v>0</v>
      </c>
      <c r="H12" s="126">
        <f t="shared" si="1"/>
        <v>0</v>
      </c>
      <c r="I12" s="135">
        <f t="shared" si="2"/>
        <v>0</v>
      </c>
      <c r="J12" s="136">
        <f t="shared" si="3"/>
        <v>0</v>
      </c>
      <c r="K12" s="46"/>
      <c r="L12" s="46"/>
      <c r="M12" s="46"/>
      <c r="N12" s="178">
        <f t="shared" si="4"/>
        <v>0</v>
      </c>
    </row>
    <row r="13" spans="1:14" s="41" customFormat="1" ht="12.75" customHeight="1">
      <c r="A13" s="46">
        <v>6</v>
      </c>
      <c r="B13" s="73" t="s">
        <v>583</v>
      </c>
      <c r="C13" s="157">
        <v>100</v>
      </c>
      <c r="D13" s="157">
        <f t="shared" si="0"/>
        <v>50</v>
      </c>
      <c r="E13" s="157" t="s">
        <v>31</v>
      </c>
      <c r="F13" s="73"/>
      <c r="G13" s="126">
        <v>0</v>
      </c>
      <c r="H13" s="126">
        <f>C13*G13</f>
        <v>0</v>
      </c>
      <c r="I13" s="135">
        <f>H13*0.095</f>
        <v>0</v>
      </c>
      <c r="J13" s="136">
        <f>H13+I13</f>
        <v>0</v>
      </c>
      <c r="K13" s="46"/>
      <c r="L13" s="46"/>
      <c r="M13" s="46"/>
      <c r="N13" s="178">
        <f>J13/2</f>
        <v>0</v>
      </c>
    </row>
    <row r="14" spans="1:14" s="41" customFormat="1" ht="12.75" customHeight="1">
      <c r="A14" s="46">
        <v>7</v>
      </c>
      <c r="B14" s="73" t="s">
        <v>575</v>
      </c>
      <c r="C14" s="157">
        <v>15</v>
      </c>
      <c r="D14" s="157">
        <f t="shared" si="0"/>
        <v>7.5</v>
      </c>
      <c r="E14" s="157" t="s">
        <v>31</v>
      </c>
      <c r="F14" s="73"/>
      <c r="G14" s="126">
        <v>0</v>
      </c>
      <c r="H14" s="126">
        <f t="shared" si="1"/>
        <v>0</v>
      </c>
      <c r="I14" s="135">
        <f t="shared" si="2"/>
        <v>0</v>
      </c>
      <c r="J14" s="136">
        <f t="shared" si="3"/>
        <v>0</v>
      </c>
      <c r="K14" s="46"/>
      <c r="L14" s="46"/>
      <c r="M14" s="46"/>
      <c r="N14" s="178">
        <f t="shared" si="4"/>
        <v>0</v>
      </c>
    </row>
    <row r="15" spans="1:14" s="41" customFormat="1" ht="12.75" customHeight="1">
      <c r="A15" s="46">
        <v>8</v>
      </c>
      <c r="B15" s="73" t="s">
        <v>307</v>
      </c>
      <c r="C15" s="157">
        <v>15</v>
      </c>
      <c r="D15" s="157">
        <f t="shared" si="0"/>
        <v>7.5</v>
      </c>
      <c r="E15" s="157" t="s">
        <v>31</v>
      </c>
      <c r="F15" s="73"/>
      <c r="G15" s="126">
        <v>0</v>
      </c>
      <c r="H15" s="126">
        <f t="shared" si="1"/>
        <v>0</v>
      </c>
      <c r="I15" s="135">
        <f t="shared" si="2"/>
        <v>0</v>
      </c>
      <c r="J15" s="136">
        <f t="shared" si="3"/>
        <v>0</v>
      </c>
      <c r="K15" s="46"/>
      <c r="L15" s="46"/>
      <c r="M15" s="46"/>
      <c r="N15" s="178">
        <f t="shared" si="4"/>
        <v>0</v>
      </c>
    </row>
    <row r="16" spans="1:14" s="41" customFormat="1" ht="12.75" customHeight="1">
      <c r="A16" s="46">
        <v>9</v>
      </c>
      <c r="B16" s="73" t="s">
        <v>582</v>
      </c>
      <c r="C16" s="157">
        <v>50</v>
      </c>
      <c r="D16" s="157">
        <f t="shared" si="0"/>
        <v>25</v>
      </c>
      <c r="E16" s="157" t="s">
        <v>31</v>
      </c>
      <c r="F16" s="73"/>
      <c r="G16" s="126">
        <v>0</v>
      </c>
      <c r="H16" s="126">
        <f>C16*G16</f>
        <v>0</v>
      </c>
      <c r="I16" s="135">
        <f>H16*0.095</f>
        <v>0</v>
      </c>
      <c r="J16" s="136">
        <f>H16+I16</f>
        <v>0</v>
      </c>
      <c r="K16" s="46"/>
      <c r="L16" s="46"/>
      <c r="M16" s="46"/>
      <c r="N16" s="178">
        <f>J16/2</f>
        <v>0</v>
      </c>
    </row>
    <row r="17" spans="1:14" s="41" customFormat="1" ht="12.75" customHeight="1">
      <c r="A17" s="46">
        <v>10</v>
      </c>
      <c r="B17" s="73" t="s">
        <v>308</v>
      </c>
      <c r="C17" s="157">
        <v>10</v>
      </c>
      <c r="D17" s="157">
        <f t="shared" si="0"/>
        <v>5</v>
      </c>
      <c r="E17" s="157" t="s">
        <v>31</v>
      </c>
      <c r="F17" s="73"/>
      <c r="G17" s="126">
        <v>0</v>
      </c>
      <c r="H17" s="126">
        <f t="shared" si="1"/>
        <v>0</v>
      </c>
      <c r="I17" s="135">
        <f t="shared" si="2"/>
        <v>0</v>
      </c>
      <c r="J17" s="136">
        <f t="shared" si="3"/>
        <v>0</v>
      </c>
      <c r="K17" s="46"/>
      <c r="L17" s="46"/>
      <c r="M17" s="46"/>
      <c r="N17" s="178">
        <f t="shared" si="4"/>
        <v>0</v>
      </c>
    </row>
    <row r="18" spans="1:14" s="41" customFormat="1" ht="12.75" customHeight="1">
      <c r="A18" s="46">
        <v>11</v>
      </c>
      <c r="B18" s="73" t="s">
        <v>309</v>
      </c>
      <c r="C18" s="157">
        <v>10</v>
      </c>
      <c r="D18" s="157">
        <f t="shared" si="0"/>
        <v>5</v>
      </c>
      <c r="E18" s="157" t="s">
        <v>31</v>
      </c>
      <c r="F18" s="73"/>
      <c r="G18" s="126">
        <v>0</v>
      </c>
      <c r="H18" s="126">
        <f t="shared" si="1"/>
        <v>0</v>
      </c>
      <c r="I18" s="135">
        <f t="shared" si="2"/>
        <v>0</v>
      </c>
      <c r="J18" s="136">
        <f t="shared" si="3"/>
        <v>0</v>
      </c>
      <c r="K18" s="46"/>
      <c r="L18" s="46"/>
      <c r="M18" s="46"/>
      <c r="N18" s="178">
        <f t="shared" si="4"/>
        <v>0</v>
      </c>
    </row>
    <row r="19" spans="1:14" s="41" customFormat="1" ht="12.75" customHeight="1">
      <c r="A19" s="46">
        <v>12</v>
      </c>
      <c r="B19" s="73" t="s">
        <v>102</v>
      </c>
      <c r="C19" s="157">
        <v>20</v>
      </c>
      <c r="D19" s="157">
        <f t="shared" si="0"/>
        <v>10</v>
      </c>
      <c r="E19" s="157" t="s">
        <v>31</v>
      </c>
      <c r="F19" s="73"/>
      <c r="G19" s="126">
        <v>0</v>
      </c>
      <c r="H19" s="126">
        <f t="shared" si="1"/>
        <v>0</v>
      </c>
      <c r="I19" s="135">
        <f t="shared" si="2"/>
        <v>0</v>
      </c>
      <c r="J19" s="136">
        <f t="shared" si="3"/>
        <v>0</v>
      </c>
      <c r="K19" s="46"/>
      <c r="L19" s="46"/>
      <c r="M19" s="46"/>
      <c r="N19" s="178">
        <f t="shared" si="4"/>
        <v>0</v>
      </c>
    </row>
    <row r="20" spans="1:14" s="41" customFormat="1" ht="12.75" customHeight="1">
      <c r="A20" s="46">
        <v>13</v>
      </c>
      <c r="B20" s="73" t="s">
        <v>544</v>
      </c>
      <c r="C20" s="157">
        <v>20</v>
      </c>
      <c r="D20" s="157">
        <f t="shared" si="0"/>
        <v>10</v>
      </c>
      <c r="E20" s="157" t="s">
        <v>33</v>
      </c>
      <c r="F20" s="73"/>
      <c r="G20" s="126">
        <v>0</v>
      </c>
      <c r="H20" s="126">
        <f t="shared" si="1"/>
        <v>0</v>
      </c>
      <c r="I20" s="135">
        <f t="shared" si="2"/>
        <v>0</v>
      </c>
      <c r="J20" s="136">
        <f t="shared" si="3"/>
        <v>0</v>
      </c>
      <c r="K20" s="46"/>
      <c r="L20" s="46"/>
      <c r="M20" s="46"/>
      <c r="N20" s="178">
        <f t="shared" si="4"/>
        <v>0</v>
      </c>
    </row>
    <row r="21" spans="1:14" s="41" customFormat="1" ht="12.75" customHeight="1">
      <c r="A21" s="46">
        <v>14</v>
      </c>
      <c r="B21" s="73" t="s">
        <v>545</v>
      </c>
      <c r="C21" s="157">
        <v>20</v>
      </c>
      <c r="D21" s="157">
        <f t="shared" si="0"/>
        <v>10</v>
      </c>
      <c r="E21" s="157" t="s">
        <v>33</v>
      </c>
      <c r="F21" s="73"/>
      <c r="G21" s="126">
        <v>0</v>
      </c>
      <c r="H21" s="126">
        <f t="shared" si="1"/>
        <v>0</v>
      </c>
      <c r="I21" s="135">
        <f t="shared" si="2"/>
        <v>0</v>
      </c>
      <c r="J21" s="136">
        <f t="shared" si="3"/>
        <v>0</v>
      </c>
      <c r="K21" s="46"/>
      <c r="L21" s="46"/>
      <c r="M21" s="46"/>
      <c r="N21" s="178">
        <f t="shared" si="4"/>
        <v>0</v>
      </c>
    </row>
    <row r="22" spans="1:14" s="41" customFormat="1" ht="12.75" customHeight="1">
      <c r="A22" s="46">
        <v>15</v>
      </c>
      <c r="B22" s="73" t="s">
        <v>568</v>
      </c>
      <c r="C22" s="157">
        <v>180</v>
      </c>
      <c r="D22" s="157">
        <f t="shared" si="0"/>
        <v>90</v>
      </c>
      <c r="E22" s="157" t="s">
        <v>31</v>
      </c>
      <c r="F22" s="73"/>
      <c r="G22" s="126">
        <v>0</v>
      </c>
      <c r="H22" s="126">
        <f t="shared" si="1"/>
        <v>0</v>
      </c>
      <c r="I22" s="135">
        <f t="shared" si="2"/>
        <v>0</v>
      </c>
      <c r="J22" s="136">
        <f t="shared" si="3"/>
        <v>0</v>
      </c>
      <c r="K22" s="46"/>
      <c r="L22" s="46"/>
      <c r="M22" s="46"/>
      <c r="N22" s="178">
        <f t="shared" si="4"/>
        <v>0</v>
      </c>
    </row>
    <row r="23" spans="1:14" s="41" customFormat="1" ht="12.75" customHeight="1">
      <c r="A23" s="46">
        <v>16</v>
      </c>
      <c r="B23" s="73" t="s">
        <v>581</v>
      </c>
      <c r="C23" s="157">
        <v>15</v>
      </c>
      <c r="D23" s="157">
        <f t="shared" si="0"/>
        <v>7.5</v>
      </c>
      <c r="E23" s="157" t="s">
        <v>33</v>
      </c>
      <c r="F23" s="73"/>
      <c r="G23" s="126">
        <v>0</v>
      </c>
      <c r="H23" s="126">
        <f>C23*G23</f>
        <v>0</v>
      </c>
      <c r="I23" s="135">
        <f>H23*0.095</f>
        <v>0</v>
      </c>
      <c r="J23" s="136">
        <f>H23+I23</f>
        <v>0</v>
      </c>
      <c r="K23" s="46"/>
      <c r="L23" s="46"/>
      <c r="M23" s="46"/>
      <c r="N23" s="178">
        <f>J23/2</f>
        <v>0</v>
      </c>
    </row>
    <row r="24" spans="1:14" s="41" customFormat="1" ht="12.75" customHeight="1">
      <c r="A24" s="46">
        <v>17</v>
      </c>
      <c r="B24" s="73" t="s">
        <v>546</v>
      </c>
      <c r="C24" s="157">
        <v>20</v>
      </c>
      <c r="D24" s="157">
        <f t="shared" si="0"/>
        <v>10</v>
      </c>
      <c r="E24" s="157" t="s">
        <v>33</v>
      </c>
      <c r="F24" s="73"/>
      <c r="G24" s="126">
        <v>0</v>
      </c>
      <c r="H24" s="126">
        <f t="shared" si="1"/>
        <v>0</v>
      </c>
      <c r="I24" s="135">
        <f t="shared" si="2"/>
        <v>0</v>
      </c>
      <c r="J24" s="136">
        <f t="shared" si="3"/>
        <v>0</v>
      </c>
      <c r="K24" s="46"/>
      <c r="L24" s="46"/>
      <c r="M24" s="46"/>
      <c r="N24" s="178">
        <f>J24/2</f>
        <v>0</v>
      </c>
    </row>
    <row r="25" spans="1:14" ht="12.75">
      <c r="A25" s="105"/>
      <c r="B25" s="106" t="s">
        <v>365</v>
      </c>
      <c r="C25" s="107" t="s">
        <v>364</v>
      </c>
      <c r="D25" s="107"/>
      <c r="E25" s="108" t="s">
        <v>364</v>
      </c>
      <c r="F25" s="108" t="s">
        <v>364</v>
      </c>
      <c r="G25" s="108" t="s">
        <v>364</v>
      </c>
      <c r="H25" s="109">
        <f>SUM(H8:H24)</f>
        <v>0</v>
      </c>
      <c r="I25" s="109">
        <f>SUM(I8:I24)</f>
        <v>0</v>
      </c>
      <c r="J25" s="110">
        <f>SUM(J8:J24)</f>
        <v>0</v>
      </c>
      <c r="K25" s="110">
        <f>SUM(K8:K24)</f>
        <v>0</v>
      </c>
      <c r="L25" s="110">
        <f>SUM(L8:L24)</f>
        <v>0</v>
      </c>
      <c r="M25" s="110"/>
      <c r="N25" s="110">
        <f>SUM(N8:N24)</f>
        <v>0</v>
      </c>
    </row>
    <row r="27" spans="1:13" ht="13.5">
      <c r="A27" s="204" t="s">
        <v>366</v>
      </c>
      <c r="B27" s="205"/>
      <c r="C27" s="9"/>
      <c r="D27" s="9"/>
      <c r="E27" s="101"/>
      <c r="F27" s="5"/>
      <c r="G27" s="5"/>
      <c r="H27" s="5"/>
      <c r="I27" s="5"/>
      <c r="J27" s="5"/>
      <c r="K27" s="5"/>
      <c r="L27" s="5"/>
      <c r="M27" s="5"/>
    </row>
    <row r="28" spans="1:13" ht="27" customHeight="1">
      <c r="A28" s="200" t="s">
        <v>367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3.5">
      <c r="A29" s="200" t="s">
        <v>368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3.5">
      <c r="A30" s="196" t="s">
        <v>591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ht="13.5">
      <c r="A31" s="200" t="s">
        <v>369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13.5">
      <c r="A32" s="200" t="s">
        <v>370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ht="13.5">
      <c r="A33" s="200" t="s">
        <v>377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ht="13.5">
      <c r="A34" s="200" t="s">
        <v>378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s="114" customFormat="1" ht="13.5">
      <c r="A35" s="201" t="s">
        <v>379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1:13" s="6" customFormat="1" ht="13.5">
      <c r="A36" s="199" t="s">
        <v>593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pans="1:13" s="6" customFormat="1" ht="13.5">
      <c r="A37" s="200" t="s">
        <v>592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s="6" customFormat="1" ht="13.5">
      <c r="A38" s="200" t="s">
        <v>589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ht="13.5">
      <c r="A39" s="200" t="s">
        <v>371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="16" customFormat="1" ht="9">
      <c r="B40" s="17"/>
    </row>
    <row r="41" spans="1:13" ht="13.5">
      <c r="A41" s="202" t="s">
        <v>372</v>
      </c>
      <c r="B41" s="202"/>
      <c r="C41" s="102" t="s">
        <v>373</v>
      </c>
      <c r="D41" s="102"/>
      <c r="E41" s="101"/>
      <c r="F41" s="5"/>
      <c r="G41" s="103" t="s">
        <v>374</v>
      </c>
      <c r="H41" s="5"/>
      <c r="I41" s="5"/>
      <c r="J41" s="5"/>
      <c r="K41" s="5"/>
      <c r="L41" s="5"/>
      <c r="M41" s="5"/>
    </row>
  </sheetData>
  <sheetProtection/>
  <mergeCells count="14">
    <mergeCell ref="A31:M31"/>
    <mergeCell ref="A32:M32"/>
    <mergeCell ref="F3:J3"/>
    <mergeCell ref="A27:B27"/>
    <mergeCell ref="A28:M28"/>
    <mergeCell ref="A29:M29"/>
    <mergeCell ref="A39:M39"/>
    <mergeCell ref="A41:B41"/>
    <mergeCell ref="A33:M33"/>
    <mergeCell ref="A34:M34"/>
    <mergeCell ref="A35:M35"/>
    <mergeCell ref="A36:M36"/>
    <mergeCell ref="A37:M37"/>
    <mergeCell ref="A38:M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0"/>
  <sheetViews>
    <sheetView zoomScale="120" zoomScaleNormal="120" zoomScalePageLayoutView="0" workbookViewId="0" topLeftCell="A16">
      <selection activeCell="A29" sqref="A29"/>
    </sheetView>
  </sheetViews>
  <sheetFormatPr defaultColWidth="9.140625" defaultRowHeight="12.75"/>
  <cols>
    <col min="1" max="1" width="5.00390625" style="20" customWidth="1"/>
    <col min="2" max="2" width="26.00390625" style="0" customWidth="1"/>
    <col min="3" max="4" width="7.140625" style="0" customWidth="1"/>
    <col min="5" max="5" width="7.8515625" style="0" customWidth="1"/>
    <col min="6" max="6" width="9.421875" style="0" customWidth="1"/>
    <col min="7" max="7" width="10.7109375" style="0" customWidth="1"/>
    <col min="8" max="8" width="13.421875" style="0" customWidth="1"/>
    <col min="9" max="9" width="11.421875" style="0" customWidth="1"/>
    <col min="10" max="10" width="13.57421875" style="0" customWidth="1"/>
    <col min="13" max="13" width="10.8515625" style="0" customWidth="1"/>
  </cols>
  <sheetData>
    <row r="1" spans="1:3" ht="12.75">
      <c r="A1"/>
      <c r="C1" t="s">
        <v>375</v>
      </c>
    </row>
    <row r="2" ht="12.75">
      <c r="A2"/>
    </row>
    <row r="3" spans="1:12" s="1" customFormat="1" ht="15">
      <c r="A3" s="1" t="s">
        <v>376</v>
      </c>
      <c r="B3" s="2"/>
      <c r="C3" s="11"/>
      <c r="D3" s="11"/>
      <c r="E3" s="9"/>
      <c r="F3" s="198" t="s">
        <v>538</v>
      </c>
      <c r="G3" s="198"/>
      <c r="H3" s="198"/>
      <c r="I3" s="198"/>
      <c r="J3" s="198"/>
      <c r="K3" s="113"/>
      <c r="L3" s="113"/>
    </row>
    <row r="4" spans="1:10" ht="13.5">
      <c r="A4" s="19"/>
      <c r="B4" s="2"/>
      <c r="C4" s="9"/>
      <c r="D4" s="9"/>
      <c r="E4" s="9"/>
      <c r="F4" s="1"/>
      <c r="G4" s="1"/>
      <c r="H4" s="1"/>
      <c r="I4" s="1"/>
      <c r="J4" s="1"/>
    </row>
    <row r="5" spans="1:12" ht="18">
      <c r="A5" s="19"/>
      <c r="B5" s="218" t="s">
        <v>537</v>
      </c>
      <c r="C5" s="218"/>
      <c r="D5" s="218"/>
      <c r="E5" s="218"/>
      <c r="F5" s="218"/>
      <c r="G5" s="218"/>
      <c r="H5" s="218"/>
      <c r="I5" s="218"/>
      <c r="J5" s="218"/>
      <c r="K5" s="218"/>
      <c r="L5" s="185"/>
    </row>
    <row r="6" spans="1:14" s="26" customFormat="1" ht="51">
      <c r="A6" s="67" t="s">
        <v>29</v>
      </c>
      <c r="B6" s="60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587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12.75">
      <c r="A8" s="123">
        <v>1</v>
      </c>
      <c r="B8" s="31" t="s">
        <v>476</v>
      </c>
      <c r="C8" s="122">
        <v>500</v>
      </c>
      <c r="D8" s="122">
        <f>C8/2</f>
        <v>250</v>
      </c>
      <c r="E8" s="123" t="s">
        <v>31</v>
      </c>
      <c r="F8" s="125"/>
      <c r="G8" s="126">
        <v>0</v>
      </c>
      <c r="H8" s="126">
        <f aca="true" t="shared" si="0" ref="H8:H23">C8*G8</f>
        <v>0</v>
      </c>
      <c r="I8" s="135">
        <f aca="true" t="shared" si="1" ref="I8:I23">H8*0.095</f>
        <v>0</v>
      </c>
      <c r="J8" s="136">
        <f aca="true" t="shared" si="2" ref="J8:J23">H8+I8</f>
        <v>0</v>
      </c>
      <c r="K8" s="129"/>
      <c r="L8" s="129"/>
      <c r="M8" s="129"/>
      <c r="N8" s="178">
        <f>J8/2</f>
        <v>0</v>
      </c>
    </row>
    <row r="9" spans="1:14" s="54" customFormat="1" ht="22.5">
      <c r="A9" s="123">
        <v>2</v>
      </c>
      <c r="B9" s="31" t="s">
        <v>477</v>
      </c>
      <c r="C9" s="122">
        <v>500</v>
      </c>
      <c r="D9" s="122">
        <f aca="true" t="shared" si="3" ref="D9:D23">C9/2</f>
        <v>250</v>
      </c>
      <c r="E9" s="123" t="s">
        <v>31</v>
      </c>
      <c r="F9" s="125"/>
      <c r="G9" s="126">
        <v>0</v>
      </c>
      <c r="H9" s="126">
        <f t="shared" si="0"/>
        <v>0</v>
      </c>
      <c r="I9" s="135">
        <f t="shared" si="1"/>
        <v>0</v>
      </c>
      <c r="J9" s="136">
        <f t="shared" si="2"/>
        <v>0</v>
      </c>
      <c r="K9" s="129"/>
      <c r="L9" s="129"/>
      <c r="M9" s="129"/>
      <c r="N9" s="178">
        <f aca="true" t="shared" si="4" ref="N9:N23">J9/2</f>
        <v>0</v>
      </c>
    </row>
    <row r="10" spans="1:14" s="54" customFormat="1" ht="22.5">
      <c r="A10" s="123">
        <v>3</v>
      </c>
      <c r="B10" s="31" t="s">
        <v>481</v>
      </c>
      <c r="C10" s="122">
        <v>500</v>
      </c>
      <c r="D10" s="122">
        <f t="shared" si="3"/>
        <v>250</v>
      </c>
      <c r="E10" s="123" t="s">
        <v>31</v>
      </c>
      <c r="F10" s="125"/>
      <c r="G10" s="126">
        <v>0</v>
      </c>
      <c r="H10" s="126">
        <f t="shared" si="0"/>
        <v>0</v>
      </c>
      <c r="I10" s="135">
        <f t="shared" si="1"/>
        <v>0</v>
      </c>
      <c r="J10" s="136">
        <f t="shared" si="2"/>
        <v>0</v>
      </c>
      <c r="K10" s="129"/>
      <c r="L10" s="129"/>
      <c r="M10" s="129"/>
      <c r="N10" s="178">
        <f t="shared" si="4"/>
        <v>0</v>
      </c>
    </row>
    <row r="11" spans="1:14" s="54" customFormat="1" ht="22.5">
      <c r="A11" s="123">
        <v>4</v>
      </c>
      <c r="B11" s="31" t="s">
        <v>478</v>
      </c>
      <c r="C11" s="122">
        <v>200</v>
      </c>
      <c r="D11" s="122">
        <f t="shared" si="3"/>
        <v>100</v>
      </c>
      <c r="E11" s="123" t="s">
        <v>31</v>
      </c>
      <c r="F11" s="125"/>
      <c r="G11" s="126">
        <v>0</v>
      </c>
      <c r="H11" s="126">
        <f t="shared" si="0"/>
        <v>0</v>
      </c>
      <c r="I11" s="135">
        <f t="shared" si="1"/>
        <v>0</v>
      </c>
      <c r="J11" s="136">
        <f t="shared" si="2"/>
        <v>0</v>
      </c>
      <c r="K11" s="129"/>
      <c r="L11" s="129"/>
      <c r="M11" s="129"/>
      <c r="N11" s="178">
        <f t="shared" si="4"/>
        <v>0</v>
      </c>
    </row>
    <row r="12" spans="1:14" s="54" customFormat="1" ht="22.5">
      <c r="A12" s="123">
        <v>5</v>
      </c>
      <c r="B12" s="31" t="s">
        <v>479</v>
      </c>
      <c r="C12" s="122">
        <v>200</v>
      </c>
      <c r="D12" s="122">
        <f t="shared" si="3"/>
        <v>100</v>
      </c>
      <c r="E12" s="123" t="s">
        <v>31</v>
      </c>
      <c r="F12" s="125"/>
      <c r="G12" s="126">
        <v>0</v>
      </c>
      <c r="H12" s="126">
        <f t="shared" si="0"/>
        <v>0</v>
      </c>
      <c r="I12" s="135">
        <f t="shared" si="1"/>
        <v>0</v>
      </c>
      <c r="J12" s="136">
        <f t="shared" si="2"/>
        <v>0</v>
      </c>
      <c r="K12" s="129"/>
      <c r="L12" s="129"/>
      <c r="M12" s="129"/>
      <c r="N12" s="178">
        <f t="shared" si="4"/>
        <v>0</v>
      </c>
    </row>
    <row r="13" spans="1:14" s="54" customFormat="1" ht="22.5">
      <c r="A13" s="123">
        <v>6</v>
      </c>
      <c r="B13" s="31" t="s">
        <v>480</v>
      </c>
      <c r="C13" s="122">
        <v>100</v>
      </c>
      <c r="D13" s="122">
        <f t="shared" si="3"/>
        <v>50</v>
      </c>
      <c r="E13" s="123" t="s">
        <v>31</v>
      </c>
      <c r="F13" s="125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129"/>
      <c r="L13" s="129"/>
      <c r="M13" s="129"/>
      <c r="N13" s="178">
        <f t="shared" si="4"/>
        <v>0</v>
      </c>
    </row>
    <row r="14" spans="1:14" s="54" customFormat="1" ht="22.5">
      <c r="A14" s="123">
        <v>7</v>
      </c>
      <c r="B14" s="31" t="s">
        <v>482</v>
      </c>
      <c r="C14" s="122">
        <v>300</v>
      </c>
      <c r="D14" s="122">
        <f t="shared" si="3"/>
        <v>150</v>
      </c>
      <c r="E14" s="123" t="s">
        <v>31</v>
      </c>
      <c r="F14" s="125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129"/>
      <c r="L14" s="129"/>
      <c r="M14" s="129"/>
      <c r="N14" s="178">
        <f t="shared" si="4"/>
        <v>0</v>
      </c>
    </row>
    <row r="15" spans="1:14" s="54" customFormat="1" ht="22.5">
      <c r="A15" s="123">
        <v>8</v>
      </c>
      <c r="B15" s="31" t="s">
        <v>483</v>
      </c>
      <c r="C15" s="122">
        <v>100</v>
      </c>
      <c r="D15" s="122">
        <f t="shared" si="3"/>
        <v>50</v>
      </c>
      <c r="E15" s="123" t="s">
        <v>31</v>
      </c>
      <c r="F15" s="125"/>
      <c r="G15" s="126">
        <v>0</v>
      </c>
      <c r="H15" s="126">
        <f t="shared" si="0"/>
        <v>0</v>
      </c>
      <c r="I15" s="135">
        <f t="shared" si="1"/>
        <v>0</v>
      </c>
      <c r="J15" s="136">
        <f t="shared" si="2"/>
        <v>0</v>
      </c>
      <c r="K15" s="129"/>
      <c r="L15" s="129"/>
      <c r="M15" s="129"/>
      <c r="N15" s="178">
        <f t="shared" si="4"/>
        <v>0</v>
      </c>
    </row>
    <row r="16" spans="1:14" s="54" customFormat="1" ht="22.5">
      <c r="A16" s="123">
        <v>9</v>
      </c>
      <c r="B16" s="31" t="s">
        <v>484</v>
      </c>
      <c r="C16" s="122">
        <v>25</v>
      </c>
      <c r="D16" s="122">
        <f t="shared" si="3"/>
        <v>12.5</v>
      </c>
      <c r="E16" s="123" t="s">
        <v>31</v>
      </c>
      <c r="F16" s="125"/>
      <c r="G16" s="126">
        <v>0</v>
      </c>
      <c r="H16" s="126">
        <f t="shared" si="0"/>
        <v>0</v>
      </c>
      <c r="I16" s="135">
        <f t="shared" si="1"/>
        <v>0</v>
      </c>
      <c r="J16" s="136">
        <f t="shared" si="2"/>
        <v>0</v>
      </c>
      <c r="K16" s="129"/>
      <c r="L16" s="129"/>
      <c r="M16" s="129"/>
      <c r="N16" s="178">
        <f t="shared" si="4"/>
        <v>0</v>
      </c>
    </row>
    <row r="17" spans="1:14" s="54" customFormat="1" ht="12.75">
      <c r="A17" s="123">
        <v>10</v>
      </c>
      <c r="B17" s="31" t="s">
        <v>400</v>
      </c>
      <c r="C17" s="122">
        <v>25</v>
      </c>
      <c r="D17" s="122">
        <f t="shared" si="3"/>
        <v>12.5</v>
      </c>
      <c r="E17" s="123" t="s">
        <v>31</v>
      </c>
      <c r="F17" s="141"/>
      <c r="G17" s="126">
        <v>0</v>
      </c>
      <c r="H17" s="126">
        <f>C17*G17</f>
        <v>0</v>
      </c>
      <c r="I17" s="135">
        <f>H17*0.095</f>
        <v>0</v>
      </c>
      <c r="J17" s="136">
        <f>H17+I17</f>
        <v>0</v>
      </c>
      <c r="K17" s="129"/>
      <c r="L17" s="129"/>
      <c r="M17" s="129"/>
      <c r="N17" s="178">
        <f t="shared" si="4"/>
        <v>0</v>
      </c>
    </row>
    <row r="18" spans="1:14" s="54" customFormat="1" ht="12.75">
      <c r="A18" s="123">
        <v>11</v>
      </c>
      <c r="B18" s="31" t="s">
        <v>485</v>
      </c>
      <c r="C18" s="122">
        <v>100</v>
      </c>
      <c r="D18" s="122">
        <f t="shared" si="3"/>
        <v>50</v>
      </c>
      <c r="E18" s="123" t="s">
        <v>31</v>
      </c>
      <c r="F18" s="141"/>
      <c r="G18" s="126">
        <v>0</v>
      </c>
      <c r="H18" s="126">
        <f>C18*G18</f>
        <v>0</v>
      </c>
      <c r="I18" s="135">
        <f>H18*0.095</f>
        <v>0</v>
      </c>
      <c r="J18" s="136">
        <f>H18+I18</f>
        <v>0</v>
      </c>
      <c r="K18" s="129"/>
      <c r="L18" s="129"/>
      <c r="M18" s="129"/>
      <c r="N18" s="178">
        <f t="shared" si="4"/>
        <v>0</v>
      </c>
    </row>
    <row r="19" spans="1:14" s="54" customFormat="1" ht="22.5">
      <c r="A19" s="123">
        <v>12</v>
      </c>
      <c r="B19" s="31" t="s">
        <v>486</v>
      </c>
      <c r="C19" s="122">
        <v>20</v>
      </c>
      <c r="D19" s="122">
        <f t="shared" si="3"/>
        <v>10</v>
      </c>
      <c r="E19" s="123" t="s">
        <v>31</v>
      </c>
      <c r="F19" s="141"/>
      <c r="G19" s="126">
        <v>0</v>
      </c>
      <c r="H19" s="126">
        <f>C19*G19</f>
        <v>0</v>
      </c>
      <c r="I19" s="135">
        <f>H19*0.095</f>
        <v>0</v>
      </c>
      <c r="J19" s="136">
        <f>H19+I19</f>
        <v>0</v>
      </c>
      <c r="K19" s="129"/>
      <c r="L19" s="129"/>
      <c r="M19" s="129"/>
      <c r="N19" s="178">
        <f t="shared" si="4"/>
        <v>0</v>
      </c>
    </row>
    <row r="20" spans="1:14" s="54" customFormat="1" ht="12.75">
      <c r="A20" s="123">
        <v>13</v>
      </c>
      <c r="B20" s="31" t="s">
        <v>487</v>
      </c>
      <c r="C20" s="122">
        <v>100</v>
      </c>
      <c r="D20" s="122">
        <f t="shared" si="3"/>
        <v>50</v>
      </c>
      <c r="E20" s="123" t="s">
        <v>31</v>
      </c>
      <c r="F20" s="141"/>
      <c r="G20" s="126">
        <v>0</v>
      </c>
      <c r="H20" s="126">
        <f>C20*G20</f>
        <v>0</v>
      </c>
      <c r="I20" s="135">
        <f>H20*0.095</f>
        <v>0</v>
      </c>
      <c r="J20" s="136">
        <f>H20+I20</f>
        <v>0</v>
      </c>
      <c r="K20" s="129"/>
      <c r="L20" s="129"/>
      <c r="M20" s="129"/>
      <c r="N20" s="178">
        <f t="shared" si="4"/>
        <v>0</v>
      </c>
    </row>
    <row r="21" spans="1:14" s="54" customFormat="1" ht="12.75">
      <c r="A21" s="123">
        <v>14</v>
      </c>
      <c r="B21" s="138" t="s">
        <v>547</v>
      </c>
      <c r="C21" s="139">
        <v>20</v>
      </c>
      <c r="D21" s="122">
        <f t="shared" si="3"/>
        <v>10</v>
      </c>
      <c r="E21" s="139" t="s">
        <v>33</v>
      </c>
      <c r="F21" s="140"/>
      <c r="G21" s="126">
        <v>0</v>
      </c>
      <c r="H21" s="126">
        <f t="shared" si="0"/>
        <v>0</v>
      </c>
      <c r="I21" s="135">
        <f t="shared" si="1"/>
        <v>0</v>
      </c>
      <c r="J21" s="136">
        <f t="shared" si="2"/>
        <v>0</v>
      </c>
      <c r="K21" s="129"/>
      <c r="L21" s="129"/>
      <c r="M21" s="129"/>
      <c r="N21" s="178">
        <f t="shared" si="4"/>
        <v>0</v>
      </c>
    </row>
    <row r="22" spans="1:14" s="54" customFormat="1" ht="12.75">
      <c r="A22" s="123">
        <v>15</v>
      </c>
      <c r="B22" s="138" t="s">
        <v>246</v>
      </c>
      <c r="C22" s="139">
        <v>50</v>
      </c>
      <c r="D22" s="122">
        <f t="shared" si="3"/>
        <v>25</v>
      </c>
      <c r="E22" s="139" t="s">
        <v>31</v>
      </c>
      <c r="F22" s="140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129"/>
      <c r="L22" s="129"/>
      <c r="M22" s="129"/>
      <c r="N22" s="178">
        <f t="shared" si="4"/>
        <v>0</v>
      </c>
    </row>
    <row r="23" spans="1:14" s="54" customFormat="1" ht="12.75">
      <c r="A23" s="123">
        <v>16</v>
      </c>
      <c r="B23" s="31" t="s">
        <v>247</v>
      </c>
      <c r="C23" s="122">
        <v>20</v>
      </c>
      <c r="D23" s="122">
        <f t="shared" si="3"/>
        <v>10</v>
      </c>
      <c r="E23" s="123" t="s">
        <v>33</v>
      </c>
      <c r="F23" s="125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129"/>
      <c r="L23" s="129"/>
      <c r="M23" s="129"/>
      <c r="N23" s="178">
        <f t="shared" si="4"/>
        <v>0</v>
      </c>
    </row>
    <row r="24" spans="1:14" ht="12.75">
      <c r="A24" s="105"/>
      <c r="B24" s="106" t="s">
        <v>365</v>
      </c>
      <c r="C24" s="107" t="s">
        <v>364</v>
      </c>
      <c r="D24" s="107"/>
      <c r="E24" s="108" t="s">
        <v>364</v>
      </c>
      <c r="F24" s="108" t="s">
        <v>364</v>
      </c>
      <c r="G24" s="108" t="s">
        <v>364</v>
      </c>
      <c r="H24" s="109">
        <f aca="true" t="shared" si="5" ref="H24:N24">SUM(H8:H23)</f>
        <v>0</v>
      </c>
      <c r="I24" s="109">
        <f t="shared" si="5"/>
        <v>0</v>
      </c>
      <c r="J24" s="110">
        <f t="shared" si="5"/>
        <v>0</v>
      </c>
      <c r="K24" s="110">
        <f t="shared" si="5"/>
        <v>0</v>
      </c>
      <c r="L24" s="110">
        <f t="shared" si="5"/>
        <v>0</v>
      </c>
      <c r="M24" s="110"/>
      <c r="N24" s="110">
        <f t="shared" si="5"/>
        <v>0</v>
      </c>
    </row>
    <row r="25" ht="12.75">
      <c r="A25"/>
    </row>
    <row r="26" spans="1:13" ht="13.5">
      <c r="A26" s="204" t="s">
        <v>366</v>
      </c>
      <c r="B26" s="205"/>
      <c r="C26" s="9"/>
      <c r="D26" s="9"/>
      <c r="E26" s="101"/>
      <c r="F26" s="5"/>
      <c r="G26" s="5"/>
      <c r="H26" s="5"/>
      <c r="I26" s="5"/>
      <c r="J26" s="5"/>
      <c r="K26" s="5"/>
      <c r="L26" s="5"/>
      <c r="M26" s="5"/>
    </row>
    <row r="27" spans="1:13" ht="27" customHeight="1">
      <c r="A27" s="200" t="s">
        <v>367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3.5">
      <c r="A28" s="200" t="s">
        <v>368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3.5">
      <c r="A29" s="196" t="s">
        <v>591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pans="1:13" ht="13.5">
      <c r="A30" s="200" t="s">
        <v>369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13.5">
      <c r="A31" s="200" t="s">
        <v>370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13.5">
      <c r="A32" s="200" t="s">
        <v>377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ht="13.5">
      <c r="A33" s="200" t="s">
        <v>378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s="114" customFormat="1" ht="13.5">
      <c r="A34" s="201" t="s">
        <v>379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1:13" s="6" customFormat="1" ht="13.5">
      <c r="A35" s="199" t="s">
        <v>593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  <row r="36" spans="1:13" s="6" customFormat="1" ht="13.5">
      <c r="A36" s="200" t="s">
        <v>592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s="6" customFormat="1" ht="13.5">
      <c r="A37" s="200" t="s">
        <v>589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ht="13.5">
      <c r="A38" s="200" t="s">
        <v>371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="16" customFormat="1" ht="9">
      <c r="B39" s="17"/>
    </row>
    <row r="40" spans="1:13" ht="13.5">
      <c r="A40" s="202" t="s">
        <v>372</v>
      </c>
      <c r="B40" s="202"/>
      <c r="C40" s="102" t="s">
        <v>373</v>
      </c>
      <c r="D40" s="102"/>
      <c r="E40" s="101"/>
      <c r="F40" s="5"/>
      <c r="G40" s="103" t="s">
        <v>374</v>
      </c>
      <c r="H40" s="5"/>
      <c r="I40" s="5"/>
      <c r="J40" s="5"/>
      <c r="K40" s="5"/>
      <c r="L40" s="5"/>
      <c r="M40" s="5"/>
    </row>
  </sheetData>
  <sheetProtection/>
  <mergeCells count="15">
    <mergeCell ref="A38:M38"/>
    <mergeCell ref="A40:B40"/>
    <mergeCell ref="A32:M32"/>
    <mergeCell ref="A33:M33"/>
    <mergeCell ref="A34:M34"/>
    <mergeCell ref="A35:M35"/>
    <mergeCell ref="A36:M36"/>
    <mergeCell ref="B5:K5"/>
    <mergeCell ref="F3:J3"/>
    <mergeCell ref="A26:B26"/>
    <mergeCell ref="A37:M37"/>
    <mergeCell ref="A27:M27"/>
    <mergeCell ref="A28:M28"/>
    <mergeCell ref="A30:M30"/>
    <mergeCell ref="A31:M31"/>
  </mergeCell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74"/>
  <sheetViews>
    <sheetView zoomScale="130" zoomScaleNormal="130" zoomScalePageLayoutView="0" workbookViewId="0" topLeftCell="A49">
      <selection activeCell="A63" sqref="A63"/>
    </sheetView>
  </sheetViews>
  <sheetFormatPr defaultColWidth="9.140625" defaultRowHeight="12.75"/>
  <cols>
    <col min="1" max="1" width="6.140625" style="0" customWidth="1"/>
    <col min="2" max="2" width="23.421875" style="0" customWidth="1"/>
    <col min="5" max="5" width="7.7109375" style="0" customWidth="1"/>
    <col min="12" max="12" width="10.421875" style="0" customWidth="1"/>
  </cols>
  <sheetData>
    <row r="1" ht="12.75">
      <c r="C1" t="s">
        <v>375</v>
      </c>
    </row>
    <row r="3" spans="1:11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</row>
    <row r="5" spans="1:11" ht="18">
      <c r="A5" s="19"/>
      <c r="B5" s="218" t="s">
        <v>539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4" s="26" customFormat="1" ht="60.75">
      <c r="A6" s="67" t="s">
        <v>29</v>
      </c>
      <c r="B6" s="60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587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12.75">
      <c r="A8" s="123">
        <v>1</v>
      </c>
      <c r="B8" s="31" t="s">
        <v>488</v>
      </c>
      <c r="C8" s="122">
        <v>200</v>
      </c>
      <c r="D8" s="122">
        <f>C8/2</f>
        <v>100</v>
      </c>
      <c r="E8" s="123" t="s">
        <v>33</v>
      </c>
      <c r="F8" s="125"/>
      <c r="G8" s="126">
        <v>0</v>
      </c>
      <c r="H8" s="126">
        <f>C8*G8</f>
        <v>0</v>
      </c>
      <c r="I8" s="135">
        <f>H8*0.095</f>
        <v>0</v>
      </c>
      <c r="J8" s="136">
        <f>H8+I8</f>
        <v>0</v>
      </c>
      <c r="K8" s="53"/>
      <c r="L8" s="53"/>
      <c r="M8" s="53"/>
      <c r="N8" s="178">
        <f aca="true" t="shared" si="0" ref="N8:N39">J8/2</f>
        <v>0</v>
      </c>
    </row>
    <row r="9" spans="1:14" s="54" customFormat="1" ht="12.75">
      <c r="A9" s="123">
        <v>2</v>
      </c>
      <c r="B9" s="31" t="s">
        <v>549</v>
      </c>
      <c r="C9" s="122">
        <v>200</v>
      </c>
      <c r="D9" s="122">
        <f aca="true" t="shared" si="1" ref="D9:D57">C9/2</f>
        <v>100</v>
      </c>
      <c r="E9" s="123" t="s">
        <v>33</v>
      </c>
      <c r="F9" s="125"/>
      <c r="G9" s="126">
        <v>0</v>
      </c>
      <c r="H9" s="126">
        <f aca="true" t="shared" si="2" ref="H9:H42">C9*G9</f>
        <v>0</v>
      </c>
      <c r="I9" s="135">
        <f aca="true" t="shared" si="3" ref="I9:I42">H9*0.095</f>
        <v>0</v>
      </c>
      <c r="J9" s="136">
        <f aca="true" t="shared" si="4" ref="J9:J42">H9+I9</f>
        <v>0</v>
      </c>
      <c r="K9" s="53"/>
      <c r="L9" s="53"/>
      <c r="M9" s="53"/>
      <c r="N9" s="178">
        <f t="shared" si="0"/>
        <v>0</v>
      </c>
    </row>
    <row r="10" spans="1:14" s="54" customFormat="1" ht="12.75" customHeight="1">
      <c r="A10" s="123">
        <v>3</v>
      </c>
      <c r="B10" s="31" t="s">
        <v>550</v>
      </c>
      <c r="C10" s="142">
        <v>150</v>
      </c>
      <c r="D10" s="122">
        <f t="shared" si="1"/>
        <v>75</v>
      </c>
      <c r="E10" s="127" t="s">
        <v>33</v>
      </c>
      <c r="F10" s="134"/>
      <c r="G10" s="126">
        <v>0</v>
      </c>
      <c r="H10" s="126">
        <f t="shared" si="2"/>
        <v>0</v>
      </c>
      <c r="I10" s="135">
        <f t="shared" si="3"/>
        <v>0</v>
      </c>
      <c r="J10" s="136">
        <f t="shared" si="4"/>
        <v>0</v>
      </c>
      <c r="K10" s="53"/>
      <c r="L10" s="53"/>
      <c r="M10" s="53"/>
      <c r="N10" s="178">
        <f t="shared" si="0"/>
        <v>0</v>
      </c>
    </row>
    <row r="11" spans="1:14" s="54" customFormat="1" ht="12.75" customHeight="1">
      <c r="A11" s="123">
        <v>4</v>
      </c>
      <c r="B11" s="31" t="s">
        <v>503</v>
      </c>
      <c r="C11" s="142">
        <v>200</v>
      </c>
      <c r="D11" s="122">
        <f t="shared" si="1"/>
        <v>100</v>
      </c>
      <c r="E11" s="127" t="s">
        <v>33</v>
      </c>
      <c r="F11" s="134"/>
      <c r="G11" s="126">
        <v>0</v>
      </c>
      <c r="H11" s="126">
        <f t="shared" si="2"/>
        <v>0</v>
      </c>
      <c r="I11" s="135">
        <f t="shared" si="3"/>
        <v>0</v>
      </c>
      <c r="J11" s="136">
        <f t="shared" si="4"/>
        <v>0</v>
      </c>
      <c r="K11" s="53"/>
      <c r="L11" s="53"/>
      <c r="M11" s="53"/>
      <c r="N11" s="178">
        <f t="shared" si="0"/>
        <v>0</v>
      </c>
    </row>
    <row r="12" spans="1:14" s="54" customFormat="1" ht="12.75">
      <c r="A12" s="123">
        <v>5</v>
      </c>
      <c r="B12" s="31" t="s">
        <v>551</v>
      </c>
      <c r="C12" s="142">
        <v>150</v>
      </c>
      <c r="D12" s="122">
        <f t="shared" si="1"/>
        <v>75</v>
      </c>
      <c r="E12" s="127" t="s">
        <v>33</v>
      </c>
      <c r="F12" s="134"/>
      <c r="G12" s="126">
        <v>0</v>
      </c>
      <c r="H12" s="126">
        <f t="shared" si="2"/>
        <v>0</v>
      </c>
      <c r="I12" s="135">
        <f t="shared" si="3"/>
        <v>0</v>
      </c>
      <c r="J12" s="136">
        <f t="shared" si="4"/>
        <v>0</v>
      </c>
      <c r="K12" s="53"/>
      <c r="L12" s="53"/>
      <c r="M12" s="53"/>
      <c r="N12" s="178">
        <f t="shared" si="0"/>
        <v>0</v>
      </c>
    </row>
    <row r="13" spans="1:14" s="54" customFormat="1" ht="12.75" customHeight="1">
      <c r="A13" s="123">
        <v>6</v>
      </c>
      <c r="B13" s="31" t="s">
        <v>504</v>
      </c>
      <c r="C13" s="142">
        <v>200</v>
      </c>
      <c r="D13" s="122">
        <f t="shared" si="1"/>
        <v>100</v>
      </c>
      <c r="E13" s="127" t="s">
        <v>33</v>
      </c>
      <c r="F13" s="134"/>
      <c r="G13" s="126">
        <v>0</v>
      </c>
      <c r="H13" s="126">
        <f t="shared" si="2"/>
        <v>0</v>
      </c>
      <c r="I13" s="135">
        <f t="shared" si="3"/>
        <v>0</v>
      </c>
      <c r="J13" s="136">
        <f t="shared" si="4"/>
        <v>0</v>
      </c>
      <c r="K13" s="53"/>
      <c r="L13" s="53"/>
      <c r="M13" s="53"/>
      <c r="N13" s="178">
        <f t="shared" si="0"/>
        <v>0</v>
      </c>
    </row>
    <row r="14" spans="1:14" s="54" customFormat="1" ht="12.75" customHeight="1">
      <c r="A14" s="123">
        <v>7</v>
      </c>
      <c r="B14" s="31" t="s">
        <v>552</v>
      </c>
      <c r="C14" s="142">
        <v>200</v>
      </c>
      <c r="D14" s="122">
        <f t="shared" si="1"/>
        <v>100</v>
      </c>
      <c r="E14" s="127" t="s">
        <v>33</v>
      </c>
      <c r="F14" s="134"/>
      <c r="G14" s="126">
        <v>0</v>
      </c>
      <c r="H14" s="126">
        <f t="shared" si="2"/>
        <v>0</v>
      </c>
      <c r="I14" s="135">
        <f t="shared" si="3"/>
        <v>0</v>
      </c>
      <c r="J14" s="136">
        <f t="shared" si="4"/>
        <v>0</v>
      </c>
      <c r="K14" s="53"/>
      <c r="L14" s="53"/>
      <c r="M14" s="53"/>
      <c r="N14" s="178">
        <f t="shared" si="0"/>
        <v>0</v>
      </c>
    </row>
    <row r="15" spans="1:14" s="54" customFormat="1" ht="12.75">
      <c r="A15" s="123">
        <v>8</v>
      </c>
      <c r="B15" s="31" t="s">
        <v>505</v>
      </c>
      <c r="C15" s="142">
        <v>200</v>
      </c>
      <c r="D15" s="122">
        <f t="shared" si="1"/>
        <v>100</v>
      </c>
      <c r="E15" s="127" t="s">
        <v>33</v>
      </c>
      <c r="F15" s="134"/>
      <c r="G15" s="126">
        <v>0</v>
      </c>
      <c r="H15" s="126">
        <f t="shared" si="2"/>
        <v>0</v>
      </c>
      <c r="I15" s="135">
        <f t="shared" si="3"/>
        <v>0</v>
      </c>
      <c r="J15" s="136">
        <f t="shared" si="4"/>
        <v>0</v>
      </c>
      <c r="K15" s="53"/>
      <c r="L15" s="53"/>
      <c r="M15" s="53"/>
      <c r="N15" s="178">
        <f t="shared" si="0"/>
        <v>0</v>
      </c>
    </row>
    <row r="16" spans="1:14" s="54" customFormat="1" ht="12.75">
      <c r="A16" s="123">
        <v>9</v>
      </c>
      <c r="B16" s="31" t="s">
        <v>553</v>
      </c>
      <c r="C16" s="142">
        <v>150</v>
      </c>
      <c r="D16" s="122">
        <f t="shared" si="1"/>
        <v>75</v>
      </c>
      <c r="E16" s="127" t="s">
        <v>33</v>
      </c>
      <c r="F16" s="134"/>
      <c r="G16" s="126">
        <v>0</v>
      </c>
      <c r="H16" s="126">
        <f t="shared" si="2"/>
        <v>0</v>
      </c>
      <c r="I16" s="135">
        <f t="shared" si="3"/>
        <v>0</v>
      </c>
      <c r="J16" s="136">
        <f t="shared" si="4"/>
        <v>0</v>
      </c>
      <c r="K16" s="53"/>
      <c r="L16" s="53"/>
      <c r="M16" s="53"/>
      <c r="N16" s="178">
        <f t="shared" si="0"/>
        <v>0</v>
      </c>
    </row>
    <row r="17" spans="1:14" s="54" customFormat="1" ht="12.75">
      <c r="A17" s="123">
        <v>10</v>
      </c>
      <c r="B17" s="31" t="s">
        <v>506</v>
      </c>
      <c r="C17" s="142">
        <v>200</v>
      </c>
      <c r="D17" s="122">
        <f t="shared" si="1"/>
        <v>100</v>
      </c>
      <c r="E17" s="127" t="s">
        <v>33</v>
      </c>
      <c r="F17" s="134"/>
      <c r="G17" s="126">
        <v>0</v>
      </c>
      <c r="H17" s="126">
        <f t="shared" si="2"/>
        <v>0</v>
      </c>
      <c r="I17" s="135">
        <f t="shared" si="3"/>
        <v>0</v>
      </c>
      <c r="J17" s="136">
        <f t="shared" si="4"/>
        <v>0</v>
      </c>
      <c r="K17" s="53"/>
      <c r="L17" s="53"/>
      <c r="M17" s="53"/>
      <c r="N17" s="178">
        <f t="shared" si="0"/>
        <v>0</v>
      </c>
    </row>
    <row r="18" spans="1:14" s="54" customFormat="1" ht="12.75">
      <c r="A18" s="123">
        <v>11</v>
      </c>
      <c r="B18" s="31" t="s">
        <v>499</v>
      </c>
      <c r="C18" s="142">
        <v>150</v>
      </c>
      <c r="D18" s="122">
        <f t="shared" si="1"/>
        <v>75</v>
      </c>
      <c r="E18" s="127" t="s">
        <v>33</v>
      </c>
      <c r="F18" s="134"/>
      <c r="G18" s="126">
        <v>0</v>
      </c>
      <c r="H18" s="126">
        <f t="shared" si="2"/>
        <v>0</v>
      </c>
      <c r="I18" s="135">
        <f t="shared" si="3"/>
        <v>0</v>
      </c>
      <c r="J18" s="136">
        <f t="shared" si="4"/>
        <v>0</v>
      </c>
      <c r="K18" s="53"/>
      <c r="L18" s="53"/>
      <c r="M18" s="53"/>
      <c r="N18" s="178">
        <f t="shared" si="0"/>
        <v>0</v>
      </c>
    </row>
    <row r="19" spans="1:14" s="54" customFormat="1" ht="12.75">
      <c r="A19" s="123">
        <v>12</v>
      </c>
      <c r="B19" s="31" t="s">
        <v>498</v>
      </c>
      <c r="C19" s="142">
        <v>200</v>
      </c>
      <c r="D19" s="122">
        <f t="shared" si="1"/>
        <v>100</v>
      </c>
      <c r="E19" s="127" t="s">
        <v>33</v>
      </c>
      <c r="F19" s="134"/>
      <c r="G19" s="126">
        <v>0</v>
      </c>
      <c r="H19" s="126">
        <f t="shared" si="2"/>
        <v>0</v>
      </c>
      <c r="I19" s="135">
        <f t="shared" si="3"/>
        <v>0</v>
      </c>
      <c r="J19" s="136">
        <f t="shared" si="4"/>
        <v>0</v>
      </c>
      <c r="K19" s="53"/>
      <c r="L19" s="53"/>
      <c r="M19" s="53"/>
      <c r="N19" s="178">
        <f t="shared" si="0"/>
        <v>0</v>
      </c>
    </row>
    <row r="20" spans="1:14" s="54" customFormat="1" ht="12.75">
      <c r="A20" s="123">
        <v>13</v>
      </c>
      <c r="B20" s="31" t="s">
        <v>554</v>
      </c>
      <c r="C20" s="142">
        <v>150</v>
      </c>
      <c r="D20" s="122">
        <f t="shared" si="1"/>
        <v>75</v>
      </c>
      <c r="E20" s="127" t="s">
        <v>33</v>
      </c>
      <c r="F20" s="134"/>
      <c r="G20" s="126">
        <v>0</v>
      </c>
      <c r="H20" s="126">
        <f t="shared" si="2"/>
        <v>0</v>
      </c>
      <c r="I20" s="135">
        <f t="shared" si="3"/>
        <v>0</v>
      </c>
      <c r="J20" s="136">
        <f t="shared" si="4"/>
        <v>0</v>
      </c>
      <c r="K20" s="53"/>
      <c r="L20" s="53"/>
      <c r="M20" s="53"/>
      <c r="N20" s="178">
        <f t="shared" si="0"/>
        <v>0</v>
      </c>
    </row>
    <row r="21" spans="1:14" s="54" customFormat="1" ht="12.75">
      <c r="A21" s="123">
        <v>14</v>
      </c>
      <c r="B21" s="31" t="s">
        <v>497</v>
      </c>
      <c r="C21" s="142">
        <v>800</v>
      </c>
      <c r="D21" s="122">
        <f t="shared" si="1"/>
        <v>400</v>
      </c>
      <c r="E21" s="127" t="s">
        <v>33</v>
      </c>
      <c r="F21" s="134"/>
      <c r="G21" s="126">
        <v>0</v>
      </c>
      <c r="H21" s="126">
        <f t="shared" si="2"/>
        <v>0</v>
      </c>
      <c r="I21" s="135">
        <f t="shared" si="3"/>
        <v>0</v>
      </c>
      <c r="J21" s="136">
        <f t="shared" si="4"/>
        <v>0</v>
      </c>
      <c r="K21" s="53"/>
      <c r="L21" s="53"/>
      <c r="M21" s="53"/>
      <c r="N21" s="178">
        <f t="shared" si="0"/>
        <v>0</v>
      </c>
    </row>
    <row r="22" spans="1:14" s="54" customFormat="1" ht="12.75">
      <c r="A22" s="123">
        <v>15</v>
      </c>
      <c r="B22" s="31" t="s">
        <v>555</v>
      </c>
      <c r="C22" s="142">
        <v>300</v>
      </c>
      <c r="D22" s="122">
        <f t="shared" si="1"/>
        <v>150</v>
      </c>
      <c r="E22" s="127" t="s">
        <v>33</v>
      </c>
      <c r="F22" s="134"/>
      <c r="G22" s="126">
        <v>0</v>
      </c>
      <c r="H22" s="126">
        <f t="shared" si="2"/>
        <v>0</v>
      </c>
      <c r="I22" s="135">
        <f t="shared" si="3"/>
        <v>0</v>
      </c>
      <c r="J22" s="136">
        <f t="shared" si="4"/>
        <v>0</v>
      </c>
      <c r="K22" s="53"/>
      <c r="L22" s="53"/>
      <c r="M22" s="53"/>
      <c r="N22" s="178">
        <f t="shared" si="0"/>
        <v>0</v>
      </c>
    </row>
    <row r="23" spans="1:14" s="54" customFormat="1" ht="12.75">
      <c r="A23" s="123">
        <v>16</v>
      </c>
      <c r="B23" s="31" t="s">
        <v>496</v>
      </c>
      <c r="C23" s="142">
        <v>200</v>
      </c>
      <c r="D23" s="122">
        <f t="shared" si="1"/>
        <v>100</v>
      </c>
      <c r="E23" s="127" t="s">
        <v>33</v>
      </c>
      <c r="F23" s="134"/>
      <c r="G23" s="126">
        <v>0</v>
      </c>
      <c r="H23" s="126">
        <f t="shared" si="2"/>
        <v>0</v>
      </c>
      <c r="I23" s="135">
        <f t="shared" si="3"/>
        <v>0</v>
      </c>
      <c r="J23" s="136">
        <f t="shared" si="4"/>
        <v>0</v>
      </c>
      <c r="K23" s="53"/>
      <c r="L23" s="53"/>
      <c r="M23" s="53"/>
      <c r="N23" s="178">
        <f t="shared" si="0"/>
        <v>0</v>
      </c>
    </row>
    <row r="24" spans="1:14" s="54" customFormat="1" ht="12.75">
      <c r="A24" s="123">
        <v>17</v>
      </c>
      <c r="B24" s="31" t="s">
        <v>495</v>
      </c>
      <c r="C24" s="142">
        <v>200</v>
      </c>
      <c r="D24" s="122">
        <f t="shared" si="1"/>
        <v>100</v>
      </c>
      <c r="E24" s="127" t="s">
        <v>33</v>
      </c>
      <c r="F24" s="134"/>
      <c r="G24" s="126">
        <v>0</v>
      </c>
      <c r="H24" s="126">
        <f t="shared" si="2"/>
        <v>0</v>
      </c>
      <c r="I24" s="135">
        <f t="shared" si="3"/>
        <v>0</v>
      </c>
      <c r="J24" s="136">
        <f t="shared" si="4"/>
        <v>0</v>
      </c>
      <c r="K24" s="53"/>
      <c r="L24" s="53"/>
      <c r="M24" s="53"/>
      <c r="N24" s="178">
        <f t="shared" si="0"/>
        <v>0</v>
      </c>
    </row>
    <row r="25" spans="1:14" s="54" customFormat="1" ht="12.75">
      <c r="A25" s="123">
        <v>18</v>
      </c>
      <c r="B25" s="31" t="s">
        <v>556</v>
      </c>
      <c r="C25" s="142">
        <v>100</v>
      </c>
      <c r="D25" s="122">
        <f t="shared" si="1"/>
        <v>50</v>
      </c>
      <c r="E25" s="127" t="s">
        <v>33</v>
      </c>
      <c r="F25" s="134"/>
      <c r="G25" s="126">
        <v>0</v>
      </c>
      <c r="H25" s="126">
        <f t="shared" si="2"/>
        <v>0</v>
      </c>
      <c r="I25" s="135">
        <f t="shared" si="3"/>
        <v>0</v>
      </c>
      <c r="J25" s="136">
        <f t="shared" si="4"/>
        <v>0</v>
      </c>
      <c r="K25" s="53"/>
      <c r="L25" s="53"/>
      <c r="M25" s="53"/>
      <c r="N25" s="178">
        <f t="shared" si="0"/>
        <v>0</v>
      </c>
    </row>
    <row r="26" spans="1:14" s="54" customFormat="1" ht="12.75">
      <c r="A26" s="123">
        <v>19</v>
      </c>
      <c r="B26" s="31" t="s">
        <v>489</v>
      </c>
      <c r="C26" s="142">
        <v>400</v>
      </c>
      <c r="D26" s="122">
        <f t="shared" si="1"/>
        <v>200</v>
      </c>
      <c r="E26" s="127" t="s">
        <v>33</v>
      </c>
      <c r="F26" s="134"/>
      <c r="G26" s="126">
        <v>0</v>
      </c>
      <c r="H26" s="126">
        <f t="shared" si="2"/>
        <v>0</v>
      </c>
      <c r="I26" s="135">
        <f t="shared" si="3"/>
        <v>0</v>
      </c>
      <c r="J26" s="136">
        <f t="shared" si="4"/>
        <v>0</v>
      </c>
      <c r="K26" s="53"/>
      <c r="L26" s="53"/>
      <c r="M26" s="53"/>
      <c r="N26" s="178">
        <f t="shared" si="0"/>
        <v>0</v>
      </c>
    </row>
    <row r="27" spans="1:14" s="54" customFormat="1" ht="12.75">
      <c r="A27" s="123">
        <v>20</v>
      </c>
      <c r="B27" s="31" t="s">
        <v>490</v>
      </c>
      <c r="C27" s="139">
        <v>400</v>
      </c>
      <c r="D27" s="122">
        <f t="shared" si="1"/>
        <v>200</v>
      </c>
      <c r="E27" s="139" t="s">
        <v>33</v>
      </c>
      <c r="F27" s="134"/>
      <c r="G27" s="126">
        <v>0</v>
      </c>
      <c r="H27" s="126">
        <f t="shared" si="2"/>
        <v>0</v>
      </c>
      <c r="I27" s="135">
        <f t="shared" si="3"/>
        <v>0</v>
      </c>
      <c r="J27" s="136">
        <f t="shared" si="4"/>
        <v>0</v>
      </c>
      <c r="K27" s="53"/>
      <c r="L27" s="53"/>
      <c r="M27" s="53"/>
      <c r="N27" s="178">
        <f t="shared" si="0"/>
        <v>0</v>
      </c>
    </row>
    <row r="28" spans="1:14" s="54" customFormat="1" ht="12.75">
      <c r="A28" s="123">
        <v>21</v>
      </c>
      <c r="B28" s="31" t="s">
        <v>491</v>
      </c>
      <c r="C28" s="139">
        <v>400</v>
      </c>
      <c r="D28" s="122">
        <f t="shared" si="1"/>
        <v>200</v>
      </c>
      <c r="E28" s="139" t="s">
        <v>33</v>
      </c>
      <c r="F28" s="134"/>
      <c r="G28" s="126">
        <v>0</v>
      </c>
      <c r="H28" s="126">
        <f t="shared" si="2"/>
        <v>0</v>
      </c>
      <c r="I28" s="135">
        <f t="shared" si="3"/>
        <v>0</v>
      </c>
      <c r="J28" s="136">
        <f t="shared" si="4"/>
        <v>0</v>
      </c>
      <c r="K28" s="53"/>
      <c r="L28" s="53"/>
      <c r="M28" s="53"/>
      <c r="N28" s="178">
        <f t="shared" si="0"/>
        <v>0</v>
      </c>
    </row>
    <row r="29" spans="1:14" s="54" customFormat="1" ht="12.75">
      <c r="A29" s="123">
        <v>22</v>
      </c>
      <c r="B29" s="138" t="s">
        <v>557</v>
      </c>
      <c r="C29" s="139">
        <v>400</v>
      </c>
      <c r="D29" s="122">
        <f t="shared" si="1"/>
        <v>200</v>
      </c>
      <c r="E29" s="139" t="s">
        <v>33</v>
      </c>
      <c r="F29" s="134"/>
      <c r="G29" s="126">
        <v>0</v>
      </c>
      <c r="H29" s="126">
        <f t="shared" si="2"/>
        <v>0</v>
      </c>
      <c r="I29" s="135">
        <f t="shared" si="3"/>
        <v>0</v>
      </c>
      <c r="J29" s="136">
        <f t="shared" si="4"/>
        <v>0</v>
      </c>
      <c r="K29" s="53"/>
      <c r="L29" s="53"/>
      <c r="M29" s="53"/>
      <c r="N29" s="178">
        <f t="shared" si="0"/>
        <v>0</v>
      </c>
    </row>
    <row r="30" spans="1:14" s="54" customFormat="1" ht="12.75">
      <c r="A30" s="123">
        <v>23</v>
      </c>
      <c r="B30" s="138" t="s">
        <v>492</v>
      </c>
      <c r="C30" s="139">
        <v>400</v>
      </c>
      <c r="D30" s="122">
        <f t="shared" si="1"/>
        <v>200</v>
      </c>
      <c r="E30" s="139" t="s">
        <v>33</v>
      </c>
      <c r="F30" s="134"/>
      <c r="G30" s="126">
        <v>0</v>
      </c>
      <c r="H30" s="126">
        <f t="shared" si="2"/>
        <v>0</v>
      </c>
      <c r="I30" s="135">
        <f t="shared" si="3"/>
        <v>0</v>
      </c>
      <c r="J30" s="136">
        <f t="shared" si="4"/>
        <v>0</v>
      </c>
      <c r="K30" s="53"/>
      <c r="L30" s="53"/>
      <c r="M30" s="53"/>
      <c r="N30" s="178">
        <f t="shared" si="0"/>
        <v>0</v>
      </c>
    </row>
    <row r="31" spans="1:14" s="54" customFormat="1" ht="12.75">
      <c r="A31" s="123">
        <v>24</v>
      </c>
      <c r="B31" s="138" t="s">
        <v>494</v>
      </c>
      <c r="C31" s="139">
        <v>300</v>
      </c>
      <c r="D31" s="122">
        <f t="shared" si="1"/>
        <v>150</v>
      </c>
      <c r="E31" s="139" t="s">
        <v>33</v>
      </c>
      <c r="F31" s="134"/>
      <c r="G31" s="126">
        <v>0</v>
      </c>
      <c r="H31" s="126">
        <f t="shared" si="2"/>
        <v>0</v>
      </c>
      <c r="I31" s="135">
        <f t="shared" si="3"/>
        <v>0</v>
      </c>
      <c r="J31" s="136">
        <f t="shared" si="4"/>
        <v>0</v>
      </c>
      <c r="K31" s="53"/>
      <c r="L31" s="53"/>
      <c r="M31" s="53"/>
      <c r="N31" s="178">
        <f t="shared" si="0"/>
        <v>0</v>
      </c>
    </row>
    <row r="32" spans="1:14" s="54" customFormat="1" ht="12.75">
      <c r="A32" s="123">
        <v>25</v>
      </c>
      <c r="B32" s="138" t="s">
        <v>507</v>
      </c>
      <c r="C32" s="142">
        <v>300</v>
      </c>
      <c r="D32" s="122">
        <f t="shared" si="1"/>
        <v>150</v>
      </c>
      <c r="E32" s="127" t="s">
        <v>33</v>
      </c>
      <c r="F32" s="134"/>
      <c r="G32" s="126">
        <v>0</v>
      </c>
      <c r="H32" s="126">
        <f t="shared" si="2"/>
        <v>0</v>
      </c>
      <c r="I32" s="135">
        <f t="shared" si="3"/>
        <v>0</v>
      </c>
      <c r="J32" s="136">
        <f t="shared" si="4"/>
        <v>0</v>
      </c>
      <c r="K32" s="53"/>
      <c r="L32" s="53"/>
      <c r="M32" s="53"/>
      <c r="N32" s="178">
        <f t="shared" si="0"/>
        <v>0</v>
      </c>
    </row>
    <row r="33" spans="1:14" s="54" customFormat="1" ht="12.75">
      <c r="A33" s="123">
        <v>26</v>
      </c>
      <c r="B33" s="138" t="s">
        <v>493</v>
      </c>
      <c r="C33" s="142">
        <v>300</v>
      </c>
      <c r="D33" s="122">
        <f t="shared" si="1"/>
        <v>150</v>
      </c>
      <c r="E33" s="127" t="s">
        <v>33</v>
      </c>
      <c r="F33" s="134"/>
      <c r="G33" s="126">
        <v>0</v>
      </c>
      <c r="H33" s="126">
        <f t="shared" si="2"/>
        <v>0</v>
      </c>
      <c r="I33" s="135">
        <f t="shared" si="3"/>
        <v>0</v>
      </c>
      <c r="J33" s="136">
        <f t="shared" si="4"/>
        <v>0</v>
      </c>
      <c r="K33" s="53"/>
      <c r="L33" s="53"/>
      <c r="M33" s="53"/>
      <c r="N33" s="178">
        <f t="shared" si="0"/>
        <v>0</v>
      </c>
    </row>
    <row r="34" spans="1:14" s="54" customFormat="1" ht="22.5">
      <c r="A34" s="123">
        <v>27</v>
      </c>
      <c r="B34" s="138" t="s">
        <v>248</v>
      </c>
      <c r="C34" s="142">
        <v>750</v>
      </c>
      <c r="D34" s="122">
        <f t="shared" si="1"/>
        <v>375</v>
      </c>
      <c r="E34" s="127" t="s">
        <v>33</v>
      </c>
      <c r="F34" s="134"/>
      <c r="G34" s="126">
        <v>0</v>
      </c>
      <c r="H34" s="126">
        <f t="shared" si="2"/>
        <v>0</v>
      </c>
      <c r="I34" s="135">
        <f t="shared" si="3"/>
        <v>0</v>
      </c>
      <c r="J34" s="136">
        <f t="shared" si="4"/>
        <v>0</v>
      </c>
      <c r="K34" s="53"/>
      <c r="L34" s="53"/>
      <c r="M34" s="53"/>
      <c r="N34" s="178">
        <f t="shared" si="0"/>
        <v>0</v>
      </c>
    </row>
    <row r="35" spans="1:14" s="54" customFormat="1" ht="12.75">
      <c r="A35" s="123">
        <v>28</v>
      </c>
      <c r="B35" s="138" t="s">
        <v>249</v>
      </c>
      <c r="C35" s="142">
        <v>50</v>
      </c>
      <c r="D35" s="122">
        <f t="shared" si="1"/>
        <v>25</v>
      </c>
      <c r="E35" s="127" t="s">
        <v>33</v>
      </c>
      <c r="F35" s="134"/>
      <c r="G35" s="126">
        <v>0</v>
      </c>
      <c r="H35" s="126">
        <f t="shared" si="2"/>
        <v>0</v>
      </c>
      <c r="I35" s="135">
        <f t="shared" si="3"/>
        <v>0</v>
      </c>
      <c r="J35" s="136">
        <f t="shared" si="4"/>
        <v>0</v>
      </c>
      <c r="K35" s="53"/>
      <c r="L35" s="53"/>
      <c r="M35" s="53"/>
      <c r="N35" s="178">
        <f t="shared" si="0"/>
        <v>0</v>
      </c>
    </row>
    <row r="36" spans="1:14" s="54" customFormat="1" ht="12.75">
      <c r="A36" s="123">
        <v>29</v>
      </c>
      <c r="B36" s="129" t="s">
        <v>404</v>
      </c>
      <c r="C36" s="130">
        <v>400</v>
      </c>
      <c r="D36" s="122">
        <f t="shared" si="1"/>
        <v>200</v>
      </c>
      <c r="E36" s="130" t="s">
        <v>33</v>
      </c>
      <c r="F36" s="129"/>
      <c r="G36" s="126">
        <v>0</v>
      </c>
      <c r="H36" s="126">
        <f t="shared" si="2"/>
        <v>0</v>
      </c>
      <c r="I36" s="135">
        <f t="shared" si="3"/>
        <v>0</v>
      </c>
      <c r="J36" s="136">
        <f t="shared" si="4"/>
        <v>0</v>
      </c>
      <c r="K36" s="53"/>
      <c r="L36" s="53"/>
      <c r="M36" s="53"/>
      <c r="N36" s="178">
        <f t="shared" si="0"/>
        <v>0</v>
      </c>
    </row>
    <row r="37" spans="1:14" s="54" customFormat="1" ht="12.75">
      <c r="A37" s="123">
        <v>30</v>
      </c>
      <c r="B37" s="129" t="s">
        <v>405</v>
      </c>
      <c r="C37" s="130">
        <v>400</v>
      </c>
      <c r="D37" s="122">
        <f t="shared" si="1"/>
        <v>200</v>
      </c>
      <c r="E37" s="130" t="s">
        <v>33</v>
      </c>
      <c r="F37" s="129"/>
      <c r="G37" s="126">
        <v>0</v>
      </c>
      <c r="H37" s="126">
        <f t="shared" si="2"/>
        <v>0</v>
      </c>
      <c r="I37" s="135">
        <f t="shared" si="3"/>
        <v>0</v>
      </c>
      <c r="J37" s="136">
        <f t="shared" si="4"/>
        <v>0</v>
      </c>
      <c r="K37" s="53"/>
      <c r="L37" s="53"/>
      <c r="M37" s="53"/>
      <c r="N37" s="178">
        <f t="shared" si="0"/>
        <v>0</v>
      </c>
    </row>
    <row r="38" spans="1:14" s="54" customFormat="1" ht="12.75">
      <c r="A38" s="123">
        <v>31</v>
      </c>
      <c r="B38" s="31" t="s">
        <v>502</v>
      </c>
      <c r="C38" s="123">
        <v>400</v>
      </c>
      <c r="D38" s="122">
        <f t="shared" si="1"/>
        <v>200</v>
      </c>
      <c r="E38" s="123" t="s">
        <v>33</v>
      </c>
      <c r="F38" s="134"/>
      <c r="G38" s="126">
        <v>0</v>
      </c>
      <c r="H38" s="126">
        <f t="shared" si="2"/>
        <v>0</v>
      </c>
      <c r="I38" s="135">
        <f t="shared" si="3"/>
        <v>0</v>
      </c>
      <c r="J38" s="136">
        <f t="shared" si="4"/>
        <v>0</v>
      </c>
      <c r="K38" s="53"/>
      <c r="L38" s="53"/>
      <c r="M38" s="53"/>
      <c r="N38" s="178">
        <f t="shared" si="0"/>
        <v>0</v>
      </c>
    </row>
    <row r="39" spans="1:14" s="54" customFormat="1" ht="12.75">
      <c r="A39" s="123">
        <v>32</v>
      </c>
      <c r="B39" s="31" t="s">
        <v>509</v>
      </c>
      <c r="C39" s="123">
        <v>200</v>
      </c>
      <c r="D39" s="122">
        <f t="shared" si="1"/>
        <v>100</v>
      </c>
      <c r="E39" s="123" t="s">
        <v>33</v>
      </c>
      <c r="F39" s="134"/>
      <c r="G39" s="126">
        <v>0</v>
      </c>
      <c r="H39" s="126">
        <f t="shared" si="2"/>
        <v>0</v>
      </c>
      <c r="I39" s="135">
        <f t="shared" si="3"/>
        <v>0</v>
      </c>
      <c r="J39" s="136">
        <f t="shared" si="4"/>
        <v>0</v>
      </c>
      <c r="K39" s="53"/>
      <c r="L39" s="53"/>
      <c r="M39" s="53"/>
      <c r="N39" s="178">
        <f t="shared" si="0"/>
        <v>0</v>
      </c>
    </row>
    <row r="40" spans="1:14" s="54" customFormat="1" ht="12.75">
      <c r="A40" s="123">
        <v>33</v>
      </c>
      <c r="B40" s="31" t="s">
        <v>510</v>
      </c>
      <c r="C40" s="123">
        <v>200</v>
      </c>
      <c r="D40" s="122">
        <f t="shared" si="1"/>
        <v>100</v>
      </c>
      <c r="E40" s="123" t="s">
        <v>33</v>
      </c>
      <c r="F40" s="134"/>
      <c r="G40" s="126">
        <v>0</v>
      </c>
      <c r="H40" s="126">
        <f>C40*G40</f>
        <v>0</v>
      </c>
      <c r="I40" s="135">
        <f>H40*0.095</f>
        <v>0</v>
      </c>
      <c r="J40" s="136">
        <f>H40+I40</f>
        <v>0</v>
      </c>
      <c r="K40" s="53"/>
      <c r="L40" s="53"/>
      <c r="M40" s="53"/>
      <c r="N40" s="178">
        <f aca="true" t="shared" si="5" ref="N40:N57">J40/2</f>
        <v>0</v>
      </c>
    </row>
    <row r="41" spans="1:14" s="54" customFormat="1" ht="12.75">
      <c r="A41" s="123">
        <v>34</v>
      </c>
      <c r="B41" s="31" t="s">
        <v>500</v>
      </c>
      <c r="C41" s="123">
        <v>300</v>
      </c>
      <c r="D41" s="122">
        <f t="shared" si="1"/>
        <v>150</v>
      </c>
      <c r="E41" s="123" t="s">
        <v>33</v>
      </c>
      <c r="F41" s="134"/>
      <c r="G41" s="126">
        <v>0</v>
      </c>
      <c r="H41" s="126">
        <f t="shared" si="2"/>
        <v>0</v>
      </c>
      <c r="I41" s="135">
        <f t="shared" si="3"/>
        <v>0</v>
      </c>
      <c r="J41" s="136">
        <f t="shared" si="4"/>
        <v>0</v>
      </c>
      <c r="K41" s="53"/>
      <c r="L41" s="53"/>
      <c r="M41" s="53"/>
      <c r="N41" s="178">
        <f t="shared" si="5"/>
        <v>0</v>
      </c>
    </row>
    <row r="42" spans="1:14" s="54" customFormat="1" ht="12.75">
      <c r="A42" s="123">
        <v>35</v>
      </c>
      <c r="B42" s="31" t="s">
        <v>501</v>
      </c>
      <c r="C42" s="123">
        <v>300</v>
      </c>
      <c r="D42" s="122">
        <f t="shared" si="1"/>
        <v>150</v>
      </c>
      <c r="E42" s="123" t="s">
        <v>33</v>
      </c>
      <c r="F42" s="134"/>
      <c r="G42" s="126">
        <v>0</v>
      </c>
      <c r="H42" s="126">
        <f t="shared" si="2"/>
        <v>0</v>
      </c>
      <c r="I42" s="135">
        <f t="shared" si="3"/>
        <v>0</v>
      </c>
      <c r="J42" s="136">
        <f t="shared" si="4"/>
        <v>0</v>
      </c>
      <c r="K42" s="53"/>
      <c r="L42" s="53"/>
      <c r="M42" s="53"/>
      <c r="N42" s="178">
        <f t="shared" si="5"/>
        <v>0</v>
      </c>
    </row>
    <row r="43" spans="1:14" s="54" customFormat="1" ht="12.75" customHeight="1">
      <c r="A43" s="123">
        <v>36</v>
      </c>
      <c r="B43" s="31" t="s">
        <v>142</v>
      </c>
      <c r="C43" s="123">
        <v>50</v>
      </c>
      <c r="D43" s="122">
        <f t="shared" si="1"/>
        <v>25</v>
      </c>
      <c r="E43" s="123" t="s">
        <v>33</v>
      </c>
      <c r="F43" s="134"/>
      <c r="G43" s="126">
        <v>0</v>
      </c>
      <c r="H43" s="126">
        <f>C43*G43</f>
        <v>0</v>
      </c>
      <c r="I43" s="135">
        <f>H43*0.095</f>
        <v>0</v>
      </c>
      <c r="J43" s="136">
        <f>H43+I43</f>
        <v>0</v>
      </c>
      <c r="K43" s="53"/>
      <c r="L43" s="53"/>
      <c r="M43" s="53"/>
      <c r="N43" s="178">
        <f t="shared" si="5"/>
        <v>0</v>
      </c>
    </row>
    <row r="44" spans="1:14" s="54" customFormat="1" ht="12.75" customHeight="1">
      <c r="A44" s="123">
        <v>37</v>
      </c>
      <c r="B44" s="31" t="s">
        <v>508</v>
      </c>
      <c r="C44" s="123">
        <v>20</v>
      </c>
      <c r="D44" s="122">
        <f t="shared" si="1"/>
        <v>10</v>
      </c>
      <c r="E44" s="123" t="s">
        <v>33</v>
      </c>
      <c r="F44" s="134"/>
      <c r="G44" s="126">
        <v>0</v>
      </c>
      <c r="H44" s="126">
        <f>C44*G44</f>
        <v>0</v>
      </c>
      <c r="I44" s="135">
        <f>H44*0.095</f>
        <v>0</v>
      </c>
      <c r="J44" s="136">
        <f>H44+I44</f>
        <v>0</v>
      </c>
      <c r="K44" s="53"/>
      <c r="L44" s="53"/>
      <c r="M44" s="53"/>
      <c r="N44" s="178">
        <f t="shared" si="5"/>
        <v>0</v>
      </c>
    </row>
    <row r="45" spans="1:14" s="54" customFormat="1" ht="12.75" customHeight="1">
      <c r="A45" s="123">
        <v>38</v>
      </c>
      <c r="B45" s="169" t="s">
        <v>52</v>
      </c>
      <c r="C45" s="170">
        <v>200</v>
      </c>
      <c r="D45" s="122">
        <f t="shared" si="1"/>
        <v>100</v>
      </c>
      <c r="E45" s="171" t="s">
        <v>33</v>
      </c>
      <c r="F45" s="172"/>
      <c r="G45" s="124">
        <v>0</v>
      </c>
      <c r="H45" s="124">
        <f aca="true" t="shared" si="6" ref="H45:H56">C45*G45</f>
        <v>0</v>
      </c>
      <c r="I45" s="146">
        <f aca="true" t="shared" si="7" ref="I45:I57">H45*0.095</f>
        <v>0</v>
      </c>
      <c r="J45" s="147">
        <f aca="true" t="shared" si="8" ref="J45:J57">H45+I45</f>
        <v>0</v>
      </c>
      <c r="K45" s="119"/>
      <c r="L45" s="119"/>
      <c r="M45" s="119"/>
      <c r="N45" s="178">
        <f t="shared" si="5"/>
        <v>0</v>
      </c>
    </row>
    <row r="46" spans="1:14" s="41" customFormat="1" ht="12.75">
      <c r="A46" s="123">
        <v>39</v>
      </c>
      <c r="B46" s="169" t="s">
        <v>53</v>
      </c>
      <c r="C46" s="170">
        <v>200</v>
      </c>
      <c r="D46" s="122">
        <f t="shared" si="1"/>
        <v>100</v>
      </c>
      <c r="E46" s="171" t="s">
        <v>33</v>
      </c>
      <c r="F46" s="172"/>
      <c r="G46" s="124">
        <v>0</v>
      </c>
      <c r="H46" s="124">
        <f t="shared" si="6"/>
        <v>0</v>
      </c>
      <c r="I46" s="146">
        <f t="shared" si="7"/>
        <v>0</v>
      </c>
      <c r="J46" s="147">
        <f t="shared" si="8"/>
        <v>0</v>
      </c>
      <c r="K46" s="119"/>
      <c r="L46" s="119"/>
      <c r="M46" s="119"/>
      <c r="N46" s="178">
        <f t="shared" si="5"/>
        <v>0</v>
      </c>
    </row>
    <row r="47" spans="1:14" s="41" customFormat="1" ht="12.75">
      <c r="A47" s="123">
        <v>40</v>
      </c>
      <c r="B47" s="169" t="s">
        <v>558</v>
      </c>
      <c r="C47" s="170">
        <v>100</v>
      </c>
      <c r="D47" s="122">
        <f t="shared" si="1"/>
        <v>50</v>
      </c>
      <c r="E47" s="171" t="s">
        <v>33</v>
      </c>
      <c r="F47" s="172"/>
      <c r="G47" s="124">
        <v>0</v>
      </c>
      <c r="H47" s="124">
        <f t="shared" si="6"/>
        <v>0</v>
      </c>
      <c r="I47" s="146">
        <f t="shared" si="7"/>
        <v>0</v>
      </c>
      <c r="J47" s="147">
        <f t="shared" si="8"/>
        <v>0</v>
      </c>
      <c r="K47" s="119"/>
      <c r="L47" s="119"/>
      <c r="M47" s="119"/>
      <c r="N47" s="178">
        <f t="shared" si="5"/>
        <v>0</v>
      </c>
    </row>
    <row r="48" spans="1:14" s="41" customFormat="1" ht="12.75" customHeight="1">
      <c r="A48" s="123">
        <v>41</v>
      </c>
      <c r="B48" s="169" t="s">
        <v>252</v>
      </c>
      <c r="C48" s="173">
        <v>100</v>
      </c>
      <c r="D48" s="122">
        <f t="shared" si="1"/>
        <v>50</v>
      </c>
      <c r="E48" s="173" t="s">
        <v>33</v>
      </c>
      <c r="F48" s="172"/>
      <c r="G48" s="124">
        <v>0</v>
      </c>
      <c r="H48" s="124">
        <f t="shared" si="6"/>
        <v>0</v>
      </c>
      <c r="I48" s="146">
        <f t="shared" si="7"/>
        <v>0</v>
      </c>
      <c r="J48" s="147">
        <f t="shared" si="8"/>
        <v>0</v>
      </c>
      <c r="K48" s="119"/>
      <c r="L48" s="119"/>
      <c r="M48" s="119"/>
      <c r="N48" s="178">
        <f t="shared" si="5"/>
        <v>0</v>
      </c>
    </row>
    <row r="49" spans="1:14" s="41" customFormat="1" ht="12.75" customHeight="1">
      <c r="A49" s="123">
        <v>42</v>
      </c>
      <c r="B49" s="169" t="s">
        <v>511</v>
      </c>
      <c r="C49" s="174">
        <v>10</v>
      </c>
      <c r="D49" s="122">
        <f t="shared" si="1"/>
        <v>5</v>
      </c>
      <c r="E49" s="123" t="s">
        <v>31</v>
      </c>
      <c r="F49" s="172"/>
      <c r="G49" s="124">
        <v>0</v>
      </c>
      <c r="H49" s="124">
        <f t="shared" si="6"/>
        <v>0</v>
      </c>
      <c r="I49" s="146">
        <f t="shared" si="7"/>
        <v>0</v>
      </c>
      <c r="J49" s="147">
        <f t="shared" si="8"/>
        <v>0</v>
      </c>
      <c r="K49" s="119"/>
      <c r="L49" s="119"/>
      <c r="M49" s="119"/>
      <c r="N49" s="178">
        <f t="shared" si="5"/>
        <v>0</v>
      </c>
    </row>
    <row r="50" spans="1:14" s="41" customFormat="1" ht="12.75" customHeight="1">
      <c r="A50" s="123">
        <v>43</v>
      </c>
      <c r="B50" s="169" t="s">
        <v>103</v>
      </c>
      <c r="C50" s="174">
        <v>10</v>
      </c>
      <c r="D50" s="122">
        <f t="shared" si="1"/>
        <v>5</v>
      </c>
      <c r="E50" s="123" t="s">
        <v>31</v>
      </c>
      <c r="F50" s="172"/>
      <c r="G50" s="124">
        <v>0</v>
      </c>
      <c r="H50" s="124">
        <f t="shared" si="6"/>
        <v>0</v>
      </c>
      <c r="I50" s="146">
        <f t="shared" si="7"/>
        <v>0</v>
      </c>
      <c r="J50" s="147">
        <f t="shared" si="8"/>
        <v>0</v>
      </c>
      <c r="K50" s="119"/>
      <c r="L50" s="119"/>
      <c r="M50" s="119"/>
      <c r="N50" s="178">
        <f t="shared" si="5"/>
        <v>0</v>
      </c>
    </row>
    <row r="51" spans="1:14" s="41" customFormat="1" ht="12.75" customHeight="1">
      <c r="A51" s="123">
        <v>44</v>
      </c>
      <c r="B51" s="169" t="s">
        <v>139</v>
      </c>
      <c r="C51" s="174">
        <v>10</v>
      </c>
      <c r="D51" s="122">
        <f t="shared" si="1"/>
        <v>5</v>
      </c>
      <c r="E51" s="123" t="s">
        <v>31</v>
      </c>
      <c r="F51" s="172"/>
      <c r="G51" s="124">
        <v>0</v>
      </c>
      <c r="H51" s="124">
        <f t="shared" si="6"/>
        <v>0</v>
      </c>
      <c r="I51" s="146">
        <f t="shared" si="7"/>
        <v>0</v>
      </c>
      <c r="J51" s="147">
        <f t="shared" si="8"/>
        <v>0</v>
      </c>
      <c r="K51" s="119"/>
      <c r="L51" s="119"/>
      <c r="M51" s="119"/>
      <c r="N51" s="178">
        <f t="shared" si="5"/>
        <v>0</v>
      </c>
    </row>
    <row r="52" spans="1:14" s="41" customFormat="1" ht="12.75" customHeight="1">
      <c r="A52" s="123">
        <v>45</v>
      </c>
      <c r="B52" s="169" t="s">
        <v>314</v>
      </c>
      <c r="C52" s="174">
        <v>15</v>
      </c>
      <c r="D52" s="122">
        <f t="shared" si="1"/>
        <v>7.5</v>
      </c>
      <c r="E52" s="123" t="s">
        <v>31</v>
      </c>
      <c r="F52" s="172"/>
      <c r="G52" s="124">
        <v>0</v>
      </c>
      <c r="H52" s="124">
        <f t="shared" si="6"/>
        <v>0</v>
      </c>
      <c r="I52" s="146">
        <f t="shared" si="7"/>
        <v>0</v>
      </c>
      <c r="J52" s="147">
        <f t="shared" si="8"/>
        <v>0</v>
      </c>
      <c r="K52" s="119"/>
      <c r="L52" s="119"/>
      <c r="M52" s="119"/>
      <c r="N52" s="178">
        <f t="shared" si="5"/>
        <v>0</v>
      </c>
    </row>
    <row r="53" spans="1:14" s="41" customFormat="1" ht="12.75" customHeight="1">
      <c r="A53" s="123">
        <v>46</v>
      </c>
      <c r="B53" s="169" t="s">
        <v>512</v>
      </c>
      <c r="C53" s="174">
        <v>15</v>
      </c>
      <c r="D53" s="122">
        <f t="shared" si="1"/>
        <v>7.5</v>
      </c>
      <c r="E53" s="123" t="s">
        <v>31</v>
      </c>
      <c r="F53" s="172"/>
      <c r="G53" s="124">
        <v>0</v>
      </c>
      <c r="H53" s="124">
        <f t="shared" si="6"/>
        <v>0</v>
      </c>
      <c r="I53" s="146">
        <f t="shared" si="7"/>
        <v>0</v>
      </c>
      <c r="J53" s="147">
        <f t="shared" si="8"/>
        <v>0</v>
      </c>
      <c r="K53" s="119"/>
      <c r="L53" s="119"/>
      <c r="M53" s="119"/>
      <c r="N53" s="178">
        <f t="shared" si="5"/>
        <v>0</v>
      </c>
    </row>
    <row r="54" spans="1:14" s="41" customFormat="1" ht="12.75" customHeight="1">
      <c r="A54" s="123">
        <v>47</v>
      </c>
      <c r="B54" s="169" t="s">
        <v>141</v>
      </c>
      <c r="C54" s="174">
        <v>10</v>
      </c>
      <c r="D54" s="122">
        <f t="shared" si="1"/>
        <v>5</v>
      </c>
      <c r="E54" s="123" t="s">
        <v>31</v>
      </c>
      <c r="F54" s="172"/>
      <c r="G54" s="124">
        <v>0</v>
      </c>
      <c r="H54" s="124">
        <f t="shared" si="6"/>
        <v>0</v>
      </c>
      <c r="I54" s="146">
        <f t="shared" si="7"/>
        <v>0</v>
      </c>
      <c r="J54" s="147">
        <f t="shared" si="8"/>
        <v>0</v>
      </c>
      <c r="K54" s="119"/>
      <c r="L54" s="119"/>
      <c r="M54" s="119"/>
      <c r="N54" s="178">
        <f t="shared" si="5"/>
        <v>0</v>
      </c>
    </row>
    <row r="55" spans="1:14" s="41" customFormat="1" ht="12.75" customHeight="1">
      <c r="A55" s="123">
        <v>48</v>
      </c>
      <c r="B55" s="175" t="s">
        <v>402</v>
      </c>
      <c r="C55" s="176">
        <v>140</v>
      </c>
      <c r="D55" s="122">
        <f t="shared" si="1"/>
        <v>70</v>
      </c>
      <c r="E55" s="123" t="s">
        <v>33</v>
      </c>
      <c r="F55" s="73"/>
      <c r="G55" s="124">
        <v>0</v>
      </c>
      <c r="H55" s="124">
        <f t="shared" si="6"/>
        <v>0</v>
      </c>
      <c r="I55" s="146">
        <f t="shared" si="7"/>
        <v>0</v>
      </c>
      <c r="J55" s="147">
        <f t="shared" si="8"/>
        <v>0</v>
      </c>
      <c r="K55" s="119"/>
      <c r="L55" s="119"/>
      <c r="M55" s="119"/>
      <c r="N55" s="178">
        <f t="shared" si="5"/>
        <v>0</v>
      </c>
    </row>
    <row r="56" spans="1:14" s="41" customFormat="1" ht="12.75" customHeight="1">
      <c r="A56" s="123">
        <v>49</v>
      </c>
      <c r="B56" s="175" t="s">
        <v>403</v>
      </c>
      <c r="C56" s="176">
        <v>140</v>
      </c>
      <c r="D56" s="122">
        <f t="shared" si="1"/>
        <v>70</v>
      </c>
      <c r="E56" s="123" t="s">
        <v>33</v>
      </c>
      <c r="F56" s="73"/>
      <c r="G56" s="124">
        <v>0</v>
      </c>
      <c r="H56" s="124">
        <f t="shared" si="6"/>
        <v>0</v>
      </c>
      <c r="I56" s="146">
        <f t="shared" si="7"/>
        <v>0</v>
      </c>
      <c r="J56" s="147">
        <f t="shared" si="8"/>
        <v>0</v>
      </c>
      <c r="K56" s="119"/>
      <c r="L56" s="119"/>
      <c r="M56" s="119"/>
      <c r="N56" s="178">
        <f t="shared" si="5"/>
        <v>0</v>
      </c>
    </row>
    <row r="57" spans="1:14" s="41" customFormat="1" ht="12.75" customHeight="1">
      <c r="A57" s="123">
        <v>50</v>
      </c>
      <c r="B57" s="175" t="s">
        <v>542</v>
      </c>
      <c r="C57" s="176">
        <v>30</v>
      </c>
      <c r="D57" s="122">
        <f t="shared" si="1"/>
        <v>15</v>
      </c>
      <c r="E57" s="123" t="s">
        <v>33</v>
      </c>
      <c r="F57" s="73"/>
      <c r="G57" s="124">
        <v>0</v>
      </c>
      <c r="H57" s="124">
        <f>C57*G57</f>
        <v>0</v>
      </c>
      <c r="I57" s="146">
        <f t="shared" si="7"/>
        <v>0</v>
      </c>
      <c r="J57" s="147">
        <f t="shared" si="8"/>
        <v>0</v>
      </c>
      <c r="K57" s="119"/>
      <c r="L57" s="119"/>
      <c r="M57" s="119"/>
      <c r="N57" s="178">
        <f t="shared" si="5"/>
        <v>0</v>
      </c>
    </row>
    <row r="58" spans="1:14" ht="12.75">
      <c r="A58" s="105"/>
      <c r="B58" s="106" t="s">
        <v>365</v>
      </c>
      <c r="C58" s="107" t="s">
        <v>364</v>
      </c>
      <c r="D58" s="107"/>
      <c r="E58" s="108" t="s">
        <v>364</v>
      </c>
      <c r="F58" s="108" t="s">
        <v>364</v>
      </c>
      <c r="G58" s="108" t="s">
        <v>364</v>
      </c>
      <c r="H58" s="109">
        <f>SUM(H45:H57)</f>
        <v>0</v>
      </c>
      <c r="I58" s="109">
        <f>SUM(I45:I57)</f>
        <v>0</v>
      </c>
      <c r="J58" s="110">
        <f>SUM(J8:J57)</f>
        <v>0</v>
      </c>
      <c r="K58" s="110">
        <f>SUM(K8:K57)</f>
        <v>0</v>
      </c>
      <c r="L58" s="110">
        <f>SUM(L8:L57)</f>
        <v>0</v>
      </c>
      <c r="M58" s="110"/>
      <c r="N58" s="110">
        <f>SUM(N8:N57)</f>
        <v>0</v>
      </c>
    </row>
    <row r="59" spans="1:12" ht="13.5">
      <c r="A59" s="177"/>
      <c r="B59" s="179"/>
      <c r="C59" s="180"/>
      <c r="D59" s="180"/>
      <c r="E59" s="181"/>
      <c r="F59" s="181"/>
      <c r="G59" s="181"/>
      <c r="H59" s="182"/>
      <c r="I59" s="182"/>
      <c r="J59" s="182"/>
      <c r="K59" s="183"/>
      <c r="L59" s="183"/>
    </row>
    <row r="60" spans="1:12" ht="12.75" customHeight="1">
      <c r="A60" s="204" t="s">
        <v>366</v>
      </c>
      <c r="B60" s="204"/>
      <c r="C60" s="9"/>
      <c r="D60" s="9"/>
      <c r="E60" s="101"/>
      <c r="F60" s="5"/>
      <c r="G60" s="5"/>
      <c r="H60" s="5"/>
      <c r="I60" s="5"/>
      <c r="J60" s="5"/>
      <c r="K60" s="5"/>
      <c r="L60" s="5"/>
    </row>
    <row r="61" spans="1:12" ht="12.75" customHeight="1">
      <c r="A61" s="200" t="s">
        <v>367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ht="12.75" customHeight="1">
      <c r="A62" s="200" t="s">
        <v>368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1:12" ht="12.75" customHeight="1">
      <c r="A63" s="196" t="s">
        <v>591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 ht="12.75" customHeight="1">
      <c r="A64" s="200" t="s">
        <v>369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5" spans="1:12" ht="12.75" customHeight="1">
      <c r="A65" s="200" t="s">
        <v>370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1:12" ht="12.75" customHeight="1">
      <c r="A66" s="200" t="s">
        <v>377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</row>
    <row r="67" spans="1:12" ht="12.75" customHeight="1">
      <c r="A67" s="200" t="s">
        <v>378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</row>
    <row r="68" spans="1:12" ht="13.5">
      <c r="A68" s="201" t="s">
        <v>379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</row>
    <row r="69" spans="1:12" ht="12.75" customHeight="1">
      <c r="A69" s="199" t="s">
        <v>593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</row>
    <row r="70" spans="1:12" ht="12.75" customHeight="1">
      <c r="A70" s="200" t="s">
        <v>592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</row>
    <row r="71" spans="1:12" ht="12.75" customHeight="1">
      <c r="A71" s="200" t="s">
        <v>589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</row>
    <row r="72" spans="1:12" ht="12.75" customHeight="1">
      <c r="A72" s="200" t="s">
        <v>371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</row>
    <row r="73" spans="1:12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3.5">
      <c r="A74" s="202" t="s">
        <v>372</v>
      </c>
      <c r="B74" s="202"/>
      <c r="C74" s="102" t="s">
        <v>373</v>
      </c>
      <c r="D74" s="102"/>
      <c r="E74" s="101"/>
      <c r="F74" s="5"/>
      <c r="G74" s="103" t="s">
        <v>374</v>
      </c>
      <c r="H74" s="5"/>
      <c r="I74" s="5"/>
      <c r="J74" s="5"/>
      <c r="K74" s="5"/>
      <c r="L74" s="5"/>
    </row>
  </sheetData>
  <sheetProtection/>
  <mergeCells count="15">
    <mergeCell ref="F3:J3"/>
    <mergeCell ref="A71:L71"/>
    <mergeCell ref="A72:L72"/>
    <mergeCell ref="A74:B74"/>
    <mergeCell ref="B5:K5"/>
    <mergeCell ref="A60:B60"/>
    <mergeCell ref="A61:L61"/>
    <mergeCell ref="A62:L62"/>
    <mergeCell ref="A64:L64"/>
    <mergeCell ref="A65:L65"/>
    <mergeCell ref="A70:L70"/>
    <mergeCell ref="A69:L69"/>
    <mergeCell ref="A68:L68"/>
    <mergeCell ref="A67:L67"/>
    <mergeCell ref="A66:L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PageLayoutView="0" workbookViewId="0" topLeftCell="A4">
      <selection activeCell="A44" sqref="A44:K44"/>
    </sheetView>
  </sheetViews>
  <sheetFormatPr defaultColWidth="9.140625" defaultRowHeight="12.75"/>
  <cols>
    <col min="2" max="2" width="41.28125" style="0" customWidth="1"/>
  </cols>
  <sheetData>
    <row r="1" ht="12.75">
      <c r="C1" t="s">
        <v>375</v>
      </c>
    </row>
    <row r="3" spans="1:10" s="1" customFormat="1" ht="15">
      <c r="A3" s="1" t="s">
        <v>376</v>
      </c>
      <c r="B3" s="2"/>
      <c r="C3" s="11"/>
      <c r="D3" s="9"/>
      <c r="E3" s="197" t="s">
        <v>385</v>
      </c>
      <c r="F3" s="198"/>
      <c r="G3" s="198"/>
      <c r="H3" s="198"/>
      <c r="I3" s="198"/>
      <c r="J3" s="113"/>
    </row>
    <row r="6" spans="2:5" s="34" customFormat="1" ht="17.25">
      <c r="B6" s="225" t="s">
        <v>362</v>
      </c>
      <c r="C6" s="225"/>
      <c r="D6" s="225"/>
      <c r="E6" s="225"/>
    </row>
    <row r="7" spans="1:11" s="26" customFormat="1" ht="60.75">
      <c r="A7" s="67" t="s">
        <v>29</v>
      </c>
      <c r="B7" s="60" t="s">
        <v>27</v>
      </c>
      <c r="C7" s="60" t="s">
        <v>28</v>
      </c>
      <c r="D7" s="60" t="s">
        <v>359</v>
      </c>
      <c r="E7" s="62" t="s">
        <v>30</v>
      </c>
      <c r="F7" s="62" t="s">
        <v>116</v>
      </c>
      <c r="G7" s="62" t="s">
        <v>118</v>
      </c>
      <c r="H7" s="62" t="s">
        <v>117</v>
      </c>
      <c r="I7" s="62" t="s">
        <v>112</v>
      </c>
      <c r="J7" s="63" t="s">
        <v>26</v>
      </c>
      <c r="K7" s="63" t="s">
        <v>363</v>
      </c>
    </row>
    <row r="8" spans="1:11" s="26" customFormat="1" ht="20.25">
      <c r="A8" s="67">
        <v>1</v>
      </c>
      <c r="B8" s="60">
        <v>2</v>
      </c>
      <c r="C8" s="60">
        <v>3</v>
      </c>
      <c r="D8" s="60">
        <v>4</v>
      </c>
      <c r="E8" s="61">
        <v>5</v>
      </c>
      <c r="F8" s="61">
        <v>6</v>
      </c>
      <c r="G8" s="62" t="s">
        <v>120</v>
      </c>
      <c r="H8" s="61" t="s">
        <v>121</v>
      </c>
      <c r="I8" s="61" t="s">
        <v>115</v>
      </c>
      <c r="J8" s="69">
        <v>10</v>
      </c>
      <c r="K8" s="69">
        <v>11</v>
      </c>
    </row>
    <row r="9" spans="1:11" s="41" customFormat="1" ht="12.75">
      <c r="A9" s="77">
        <v>1</v>
      </c>
      <c r="B9" s="75" t="s">
        <v>50</v>
      </c>
      <c r="C9" s="81">
        <v>400</v>
      </c>
      <c r="D9" s="82" t="s">
        <v>33</v>
      </c>
      <c r="E9" s="83"/>
      <c r="F9" s="23"/>
      <c r="G9" s="23">
        <f>C9*F9</f>
        <v>0</v>
      </c>
      <c r="H9" s="78">
        <f>G9*0.095</f>
        <v>0</v>
      </c>
      <c r="I9" s="79">
        <f>G9+H9</f>
        <v>0</v>
      </c>
      <c r="J9" s="119"/>
      <c r="K9" s="119"/>
    </row>
    <row r="10" spans="1:11" s="41" customFormat="1" ht="12.75">
      <c r="A10" s="77">
        <v>2</v>
      </c>
      <c r="B10" s="75" t="s">
        <v>250</v>
      </c>
      <c r="C10" s="81">
        <v>400</v>
      </c>
      <c r="D10" s="82" t="s">
        <v>33</v>
      </c>
      <c r="E10" s="83"/>
      <c r="F10" s="23"/>
      <c r="G10" s="23">
        <f aca="true" t="shared" si="0" ref="G10:G34">C10*F10</f>
        <v>0</v>
      </c>
      <c r="H10" s="78">
        <f aca="true" t="shared" si="1" ref="H10:H34">G10*0.095</f>
        <v>0</v>
      </c>
      <c r="I10" s="79">
        <f aca="true" t="shared" si="2" ref="I10:I34">G10+H10</f>
        <v>0</v>
      </c>
      <c r="J10" s="119"/>
      <c r="K10" s="119"/>
    </row>
    <row r="11" spans="1:11" s="41" customFormat="1" ht="12.75">
      <c r="A11" s="77">
        <v>3</v>
      </c>
      <c r="B11" s="75" t="s">
        <v>51</v>
      </c>
      <c r="C11" s="81">
        <v>400</v>
      </c>
      <c r="D11" s="82" t="s">
        <v>33</v>
      </c>
      <c r="E11" s="83"/>
      <c r="F11" s="23"/>
      <c r="G11" s="23">
        <f t="shared" si="0"/>
        <v>0</v>
      </c>
      <c r="H11" s="78">
        <f t="shared" si="1"/>
        <v>0</v>
      </c>
      <c r="I11" s="79">
        <f t="shared" si="2"/>
        <v>0</v>
      </c>
      <c r="J11" s="119"/>
      <c r="K11" s="119"/>
    </row>
    <row r="12" spans="1:11" s="41" customFormat="1" ht="12.75">
      <c r="A12" s="77">
        <v>4</v>
      </c>
      <c r="B12" s="75" t="s">
        <v>254</v>
      </c>
      <c r="C12" s="81">
        <v>400</v>
      </c>
      <c r="D12" s="82" t="s">
        <v>33</v>
      </c>
      <c r="E12" s="83"/>
      <c r="F12" s="23"/>
      <c r="G12" s="23">
        <f t="shared" si="0"/>
        <v>0</v>
      </c>
      <c r="H12" s="78">
        <f t="shared" si="1"/>
        <v>0</v>
      </c>
      <c r="I12" s="79">
        <f t="shared" si="2"/>
        <v>0</v>
      </c>
      <c r="J12" s="119"/>
      <c r="K12" s="120"/>
    </row>
    <row r="13" spans="1:11" s="41" customFormat="1" ht="12.75">
      <c r="A13" s="77">
        <v>5</v>
      </c>
      <c r="B13" s="75" t="s">
        <v>255</v>
      </c>
      <c r="C13" s="81">
        <v>400</v>
      </c>
      <c r="D13" s="82" t="s">
        <v>33</v>
      </c>
      <c r="E13" s="83"/>
      <c r="F13" s="23"/>
      <c r="G13" s="23">
        <f t="shared" si="0"/>
        <v>0</v>
      </c>
      <c r="H13" s="78">
        <f t="shared" si="1"/>
        <v>0</v>
      </c>
      <c r="I13" s="79">
        <f t="shared" si="2"/>
        <v>0</v>
      </c>
      <c r="J13" s="119"/>
      <c r="K13" s="119"/>
    </row>
    <row r="14" spans="1:11" s="41" customFormat="1" ht="12.75">
      <c r="A14" s="77">
        <v>6</v>
      </c>
      <c r="B14" s="75" t="s">
        <v>52</v>
      </c>
      <c r="C14" s="81">
        <v>400</v>
      </c>
      <c r="D14" s="82" t="s">
        <v>33</v>
      </c>
      <c r="E14" s="83"/>
      <c r="F14" s="23"/>
      <c r="G14" s="23">
        <f t="shared" si="0"/>
        <v>0</v>
      </c>
      <c r="H14" s="78">
        <f t="shared" si="1"/>
        <v>0</v>
      </c>
      <c r="I14" s="79">
        <f t="shared" si="2"/>
        <v>0</v>
      </c>
      <c r="J14" s="119"/>
      <c r="K14" s="119"/>
    </row>
    <row r="15" spans="1:11" s="41" customFormat="1" ht="12.75">
      <c r="A15" s="77">
        <v>7</v>
      </c>
      <c r="B15" s="75" t="s">
        <v>53</v>
      </c>
      <c r="C15" s="81">
        <v>400</v>
      </c>
      <c r="D15" s="82" t="s">
        <v>33</v>
      </c>
      <c r="E15" s="83"/>
      <c r="F15" s="23"/>
      <c r="G15" s="23">
        <f t="shared" si="0"/>
        <v>0</v>
      </c>
      <c r="H15" s="78">
        <f t="shared" si="1"/>
        <v>0</v>
      </c>
      <c r="I15" s="79">
        <f t="shared" si="2"/>
        <v>0</v>
      </c>
      <c r="J15" s="119"/>
      <c r="K15" s="119"/>
    </row>
    <row r="16" spans="1:11" s="41" customFormat="1" ht="12.75">
      <c r="A16" s="77">
        <v>8</v>
      </c>
      <c r="B16" s="75" t="s">
        <v>251</v>
      </c>
      <c r="C16" s="81">
        <v>200</v>
      </c>
      <c r="D16" s="82" t="s">
        <v>33</v>
      </c>
      <c r="E16" s="83"/>
      <c r="F16" s="23"/>
      <c r="G16" s="23">
        <f t="shared" si="0"/>
        <v>0</v>
      </c>
      <c r="H16" s="78">
        <f t="shared" si="1"/>
        <v>0</v>
      </c>
      <c r="I16" s="79">
        <f t="shared" si="2"/>
        <v>0</v>
      </c>
      <c r="J16" s="119"/>
      <c r="K16" s="119"/>
    </row>
    <row r="17" spans="1:11" s="41" customFormat="1" ht="12.75" customHeight="1">
      <c r="A17" s="77">
        <v>9</v>
      </c>
      <c r="B17" s="75" t="s">
        <v>252</v>
      </c>
      <c r="C17" s="84">
        <v>100</v>
      </c>
      <c r="D17" s="84" t="s">
        <v>33</v>
      </c>
      <c r="E17" s="83"/>
      <c r="F17" s="23"/>
      <c r="G17" s="23">
        <f t="shared" si="0"/>
        <v>0</v>
      </c>
      <c r="H17" s="78">
        <f t="shared" si="1"/>
        <v>0</v>
      </c>
      <c r="I17" s="79">
        <f t="shared" si="2"/>
        <v>0</v>
      </c>
      <c r="J17" s="119"/>
      <c r="K17" s="119"/>
    </row>
    <row r="18" spans="1:11" s="41" customFormat="1" ht="12.75" customHeight="1">
      <c r="A18" s="77">
        <v>10</v>
      </c>
      <c r="B18" s="75" t="s">
        <v>253</v>
      </c>
      <c r="C18" s="84">
        <v>400</v>
      </c>
      <c r="D18" s="84" t="s">
        <v>33</v>
      </c>
      <c r="E18" s="83"/>
      <c r="F18" s="23"/>
      <c r="G18" s="23">
        <f t="shared" si="0"/>
        <v>0</v>
      </c>
      <c r="H18" s="78">
        <f t="shared" si="1"/>
        <v>0</v>
      </c>
      <c r="I18" s="79">
        <f t="shared" si="2"/>
        <v>0</v>
      </c>
      <c r="J18" s="119"/>
      <c r="K18" s="119"/>
    </row>
    <row r="19" spans="1:11" s="41" customFormat="1" ht="12.75" customHeight="1">
      <c r="A19" s="77">
        <v>11</v>
      </c>
      <c r="B19" s="75" t="s">
        <v>54</v>
      </c>
      <c r="C19" s="84">
        <v>5</v>
      </c>
      <c r="D19" s="84" t="s">
        <v>31</v>
      </c>
      <c r="E19" s="83"/>
      <c r="F19" s="23"/>
      <c r="G19" s="23">
        <f t="shared" si="0"/>
        <v>0</v>
      </c>
      <c r="H19" s="78">
        <f t="shared" si="1"/>
        <v>0</v>
      </c>
      <c r="I19" s="79">
        <f t="shared" si="2"/>
        <v>0</v>
      </c>
      <c r="J19" s="119"/>
      <c r="K19" s="119"/>
    </row>
    <row r="20" spans="1:11" s="41" customFormat="1" ht="12.75" customHeight="1">
      <c r="A20" s="77">
        <v>12</v>
      </c>
      <c r="B20" s="75" t="s">
        <v>55</v>
      </c>
      <c r="C20" s="84">
        <v>100</v>
      </c>
      <c r="D20" s="84" t="s">
        <v>33</v>
      </c>
      <c r="E20" s="83"/>
      <c r="F20" s="23"/>
      <c r="G20" s="23">
        <f t="shared" si="0"/>
        <v>0</v>
      </c>
      <c r="H20" s="78">
        <f t="shared" si="1"/>
        <v>0</v>
      </c>
      <c r="I20" s="79">
        <f t="shared" si="2"/>
        <v>0</v>
      </c>
      <c r="J20" s="119"/>
      <c r="K20" s="119"/>
    </row>
    <row r="21" spans="1:11" s="41" customFormat="1" ht="12.75" customHeight="1">
      <c r="A21" s="77">
        <v>13</v>
      </c>
      <c r="B21" s="75" t="s">
        <v>144</v>
      </c>
      <c r="C21" s="84">
        <v>600</v>
      </c>
      <c r="D21" s="84" t="s">
        <v>33</v>
      </c>
      <c r="E21" s="83"/>
      <c r="F21" s="23"/>
      <c r="G21" s="23">
        <f t="shared" si="0"/>
        <v>0</v>
      </c>
      <c r="H21" s="78">
        <f t="shared" si="1"/>
        <v>0</v>
      </c>
      <c r="I21" s="79">
        <f t="shared" si="2"/>
        <v>0</v>
      </c>
      <c r="J21" s="119"/>
      <c r="K21" s="119"/>
    </row>
    <row r="22" spans="1:11" s="41" customFormat="1" ht="12.75" customHeight="1">
      <c r="A22" s="77">
        <v>14</v>
      </c>
      <c r="B22" s="75" t="s">
        <v>256</v>
      </c>
      <c r="C22" s="77">
        <v>20</v>
      </c>
      <c r="D22" s="52" t="s">
        <v>31</v>
      </c>
      <c r="E22" s="83"/>
      <c r="F22" s="23"/>
      <c r="G22" s="23">
        <f t="shared" si="0"/>
        <v>0</v>
      </c>
      <c r="H22" s="78">
        <f t="shared" si="1"/>
        <v>0</v>
      </c>
      <c r="I22" s="79">
        <f t="shared" si="2"/>
        <v>0</v>
      </c>
      <c r="J22" s="119"/>
      <c r="K22" s="119"/>
    </row>
    <row r="23" spans="1:11" s="41" customFormat="1" ht="12.75" customHeight="1">
      <c r="A23" s="77">
        <v>15</v>
      </c>
      <c r="B23" s="75" t="s">
        <v>103</v>
      </c>
      <c r="C23" s="77">
        <v>20</v>
      </c>
      <c r="D23" s="52" t="s">
        <v>31</v>
      </c>
      <c r="E23" s="83"/>
      <c r="F23" s="23"/>
      <c r="G23" s="23">
        <f t="shared" si="0"/>
        <v>0</v>
      </c>
      <c r="H23" s="78">
        <f t="shared" si="1"/>
        <v>0</v>
      </c>
      <c r="I23" s="79">
        <f t="shared" si="2"/>
        <v>0</v>
      </c>
      <c r="J23" s="119"/>
      <c r="K23" s="119"/>
    </row>
    <row r="24" spans="1:11" s="41" customFormat="1" ht="12.75" customHeight="1">
      <c r="A24" s="77">
        <v>16</v>
      </c>
      <c r="B24" s="75" t="s">
        <v>139</v>
      </c>
      <c r="C24" s="77">
        <v>40</v>
      </c>
      <c r="D24" s="52" t="s">
        <v>31</v>
      </c>
      <c r="E24" s="83"/>
      <c r="F24" s="23"/>
      <c r="G24" s="23">
        <f t="shared" si="0"/>
        <v>0</v>
      </c>
      <c r="H24" s="78">
        <f t="shared" si="1"/>
        <v>0</v>
      </c>
      <c r="I24" s="79">
        <f t="shared" si="2"/>
        <v>0</v>
      </c>
      <c r="J24" s="119"/>
      <c r="K24" s="119"/>
    </row>
    <row r="25" spans="1:11" s="41" customFormat="1" ht="12.75" customHeight="1">
      <c r="A25" s="77">
        <v>17</v>
      </c>
      <c r="B25" s="75" t="s">
        <v>314</v>
      </c>
      <c r="C25" s="77">
        <v>25</v>
      </c>
      <c r="D25" s="52" t="s">
        <v>31</v>
      </c>
      <c r="E25" s="83"/>
      <c r="F25" s="23"/>
      <c r="G25" s="23">
        <f t="shared" si="0"/>
        <v>0</v>
      </c>
      <c r="H25" s="78">
        <f t="shared" si="1"/>
        <v>0</v>
      </c>
      <c r="I25" s="79">
        <f t="shared" si="2"/>
        <v>0</v>
      </c>
      <c r="J25" s="119"/>
      <c r="K25" s="119"/>
    </row>
    <row r="26" spans="1:11" s="41" customFormat="1" ht="12.75" customHeight="1">
      <c r="A26" s="77">
        <v>18</v>
      </c>
      <c r="B26" s="75" t="s">
        <v>140</v>
      </c>
      <c r="C26" s="77">
        <v>20</v>
      </c>
      <c r="D26" s="52" t="s">
        <v>31</v>
      </c>
      <c r="E26" s="83"/>
      <c r="F26" s="23"/>
      <c r="G26" s="23">
        <f t="shared" si="0"/>
        <v>0</v>
      </c>
      <c r="H26" s="78">
        <f t="shared" si="1"/>
        <v>0</v>
      </c>
      <c r="I26" s="79">
        <f t="shared" si="2"/>
        <v>0</v>
      </c>
      <c r="J26" s="119"/>
      <c r="K26" s="119"/>
    </row>
    <row r="27" spans="1:11" s="41" customFormat="1" ht="12.75" customHeight="1">
      <c r="A27" s="77">
        <v>19</v>
      </c>
      <c r="B27" s="75" t="s">
        <v>141</v>
      </c>
      <c r="C27" s="77">
        <v>20</v>
      </c>
      <c r="D27" s="52" t="s">
        <v>31</v>
      </c>
      <c r="E27" s="83"/>
      <c r="F27" s="23"/>
      <c r="G27" s="23">
        <f t="shared" si="0"/>
        <v>0</v>
      </c>
      <c r="H27" s="78">
        <f t="shared" si="1"/>
        <v>0</v>
      </c>
      <c r="I27" s="79">
        <f t="shared" si="2"/>
        <v>0</v>
      </c>
      <c r="J27" s="119"/>
      <c r="K27" s="119"/>
    </row>
    <row r="28" spans="1:11" s="41" customFormat="1" ht="12.75" customHeight="1">
      <c r="A28" s="77">
        <v>20</v>
      </c>
      <c r="B28" s="75" t="s">
        <v>145</v>
      </c>
      <c r="C28" s="77">
        <v>10</v>
      </c>
      <c r="D28" s="52" t="s">
        <v>31</v>
      </c>
      <c r="E28" s="83"/>
      <c r="F28" s="23"/>
      <c r="G28" s="23">
        <f t="shared" si="0"/>
        <v>0</v>
      </c>
      <c r="H28" s="78">
        <f t="shared" si="1"/>
        <v>0</v>
      </c>
      <c r="I28" s="79">
        <f t="shared" si="2"/>
        <v>0</v>
      </c>
      <c r="J28" s="119"/>
      <c r="K28" s="119"/>
    </row>
    <row r="29" spans="1:11" s="41" customFormat="1" ht="12.75" customHeight="1">
      <c r="A29" s="77">
        <v>21</v>
      </c>
      <c r="B29" s="86" t="s">
        <v>257</v>
      </c>
      <c r="C29" s="85">
        <v>300</v>
      </c>
      <c r="D29" s="52" t="s">
        <v>33</v>
      </c>
      <c r="E29" s="46"/>
      <c r="F29" s="23"/>
      <c r="G29" s="23">
        <f t="shared" si="0"/>
        <v>0</v>
      </c>
      <c r="H29" s="78">
        <f t="shared" si="1"/>
        <v>0</v>
      </c>
      <c r="I29" s="79">
        <f t="shared" si="2"/>
        <v>0</v>
      </c>
      <c r="J29" s="119"/>
      <c r="K29" s="119"/>
    </row>
    <row r="30" spans="1:11" s="41" customFormat="1" ht="12.75" customHeight="1">
      <c r="A30" s="77">
        <v>22</v>
      </c>
      <c r="B30" s="86" t="s">
        <v>258</v>
      </c>
      <c r="C30" s="85">
        <v>300</v>
      </c>
      <c r="D30" s="52" t="s">
        <v>33</v>
      </c>
      <c r="E30" s="46"/>
      <c r="F30" s="23"/>
      <c r="G30" s="23">
        <f t="shared" si="0"/>
        <v>0</v>
      </c>
      <c r="H30" s="78">
        <f t="shared" si="1"/>
        <v>0</v>
      </c>
      <c r="I30" s="79">
        <f t="shared" si="2"/>
        <v>0</v>
      </c>
      <c r="J30" s="119"/>
      <c r="K30" s="119"/>
    </row>
    <row r="31" spans="1:11" s="41" customFormat="1" ht="12.75" customHeight="1">
      <c r="A31" s="77">
        <v>23</v>
      </c>
      <c r="B31" s="86" t="s">
        <v>402</v>
      </c>
      <c r="C31" s="85">
        <v>600</v>
      </c>
      <c r="D31" s="52" t="s">
        <v>33</v>
      </c>
      <c r="E31" s="46"/>
      <c r="F31" s="23"/>
      <c r="G31" s="23">
        <f t="shared" si="0"/>
        <v>0</v>
      </c>
      <c r="H31" s="78">
        <f t="shared" si="1"/>
        <v>0</v>
      </c>
      <c r="I31" s="79">
        <f t="shared" si="2"/>
        <v>0</v>
      </c>
      <c r="J31" s="119"/>
      <c r="K31" s="119"/>
    </row>
    <row r="32" spans="1:11" s="41" customFormat="1" ht="12.75" customHeight="1">
      <c r="A32" s="77">
        <v>24</v>
      </c>
      <c r="B32" s="86" t="s">
        <v>403</v>
      </c>
      <c r="C32" s="85">
        <v>600</v>
      </c>
      <c r="D32" s="52" t="s">
        <v>33</v>
      </c>
      <c r="E32" s="46"/>
      <c r="F32" s="23"/>
      <c r="G32" s="23">
        <f t="shared" si="0"/>
        <v>0</v>
      </c>
      <c r="H32" s="78">
        <f t="shared" si="1"/>
        <v>0</v>
      </c>
      <c r="I32" s="79">
        <f t="shared" si="2"/>
        <v>0</v>
      </c>
      <c r="J32" s="119"/>
      <c r="K32" s="119"/>
    </row>
    <row r="33" spans="1:11" s="41" customFormat="1" ht="12.75" customHeight="1">
      <c r="A33" s="77">
        <v>25</v>
      </c>
      <c r="B33" s="86" t="s">
        <v>401</v>
      </c>
      <c r="C33" s="85">
        <v>600</v>
      </c>
      <c r="D33" s="52" t="s">
        <v>33</v>
      </c>
      <c r="E33" s="46"/>
      <c r="F33" s="23"/>
      <c r="G33" s="23">
        <f>C33*F33</f>
        <v>0</v>
      </c>
      <c r="H33" s="78">
        <f t="shared" si="1"/>
        <v>0</v>
      </c>
      <c r="I33" s="79">
        <f t="shared" si="2"/>
        <v>0</v>
      </c>
      <c r="J33" s="119"/>
      <c r="K33" s="119"/>
    </row>
    <row r="34" spans="1:11" s="41" customFormat="1" ht="12.75" customHeight="1">
      <c r="A34" s="77">
        <v>26</v>
      </c>
      <c r="B34" s="86" t="s">
        <v>259</v>
      </c>
      <c r="C34" s="85">
        <v>300</v>
      </c>
      <c r="D34" s="52" t="s">
        <v>33</v>
      </c>
      <c r="E34" s="46"/>
      <c r="F34" s="23"/>
      <c r="G34" s="23">
        <f t="shared" si="0"/>
        <v>0</v>
      </c>
      <c r="H34" s="78">
        <f t="shared" si="1"/>
        <v>0</v>
      </c>
      <c r="I34" s="79">
        <f t="shared" si="2"/>
        <v>0</v>
      </c>
      <c r="J34" s="119"/>
      <c r="K34" s="119"/>
    </row>
    <row r="35" spans="1:11" ht="13.5">
      <c r="A35" s="105"/>
      <c r="B35" s="106" t="s">
        <v>365</v>
      </c>
      <c r="C35" s="107" t="s">
        <v>364</v>
      </c>
      <c r="D35" s="108" t="s">
        <v>364</v>
      </c>
      <c r="E35" s="108" t="s">
        <v>364</v>
      </c>
      <c r="F35" s="108" t="s">
        <v>364</v>
      </c>
      <c r="G35" s="109">
        <f>SUM(G7:G34)</f>
        <v>0</v>
      </c>
      <c r="H35" s="109">
        <f>SUM(H7:H34)</f>
        <v>0</v>
      </c>
      <c r="I35" s="110">
        <f>SUM(I7:I34)</f>
        <v>0</v>
      </c>
      <c r="J35" s="111">
        <f>SUM(J28:J34)</f>
        <v>0</v>
      </c>
      <c r="K35" s="111">
        <f>SUM(K28:K34)</f>
        <v>0</v>
      </c>
    </row>
    <row r="37" spans="1:11" ht="13.5">
      <c r="A37" s="204" t="s">
        <v>366</v>
      </c>
      <c r="B37" s="205"/>
      <c r="C37" s="9"/>
      <c r="D37" s="101"/>
      <c r="E37" s="5"/>
      <c r="F37" s="5"/>
      <c r="G37" s="5"/>
      <c r="H37" s="5"/>
      <c r="I37" s="5"/>
      <c r="J37" s="5"/>
      <c r="K37" s="5"/>
    </row>
    <row r="38" spans="1:11" ht="27" customHeight="1">
      <c r="A38" s="200" t="s">
        <v>367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ht="13.5">
      <c r="A39" s="200" t="s">
        <v>368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0" spans="1:11" ht="13.5">
      <c r="A40" s="200" t="s">
        <v>369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ht="13.5">
      <c r="A41" s="200" t="s">
        <v>370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13.5">
      <c r="A42" s="200" t="s">
        <v>377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ht="13.5">
      <c r="A43" s="200" t="s">
        <v>378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s="114" customFormat="1" ht="13.5">
      <c r="A44" s="201" t="s">
        <v>379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1:11" s="6" customFormat="1" ht="13.5">
      <c r="A45" s="199" t="s">
        <v>380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1" s="6" customFormat="1" ht="13.5">
      <c r="A46" s="200" t="s">
        <v>381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1:11" s="6" customFormat="1" ht="13.5">
      <c r="A47" s="200" t="s">
        <v>382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ht="13.5">
      <c r="A48" s="200" t="s">
        <v>371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</row>
    <row r="49" s="16" customFormat="1" ht="9">
      <c r="B49" s="17"/>
    </row>
    <row r="50" spans="1:11" ht="13.5">
      <c r="A50" s="202" t="s">
        <v>372</v>
      </c>
      <c r="B50" s="202"/>
      <c r="C50" s="102" t="s">
        <v>373</v>
      </c>
      <c r="D50" s="101"/>
      <c r="E50" s="5"/>
      <c r="F50" s="103" t="s">
        <v>374</v>
      </c>
      <c r="G50" s="5"/>
      <c r="H50" s="5"/>
      <c r="I50" s="5"/>
      <c r="J50" s="5"/>
      <c r="K50" s="5"/>
    </row>
  </sheetData>
  <sheetProtection selectLockedCells="1" selectUnlockedCells="1"/>
  <mergeCells count="15">
    <mergeCell ref="A48:K48"/>
    <mergeCell ref="A41:K41"/>
    <mergeCell ref="A42:K42"/>
    <mergeCell ref="A43:K43"/>
    <mergeCell ref="B6:E6"/>
    <mergeCell ref="A50:B50"/>
    <mergeCell ref="A38:K38"/>
    <mergeCell ref="A47:K47"/>
    <mergeCell ref="E3:I3"/>
    <mergeCell ref="A37:B37"/>
    <mergeCell ref="A44:K44"/>
    <mergeCell ref="A45:K45"/>
    <mergeCell ref="A46:K46"/>
    <mergeCell ref="A39:K39"/>
    <mergeCell ref="A40:K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2"/>
  <sheetViews>
    <sheetView zoomScale="120" zoomScaleNormal="120" zoomScalePageLayoutView="0" workbookViewId="0" topLeftCell="A100">
      <selection activeCell="A111" sqref="A111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4" width="7.57421875" style="15" customWidth="1"/>
    <col min="5" max="5" width="6.8515625" style="0" customWidth="1"/>
    <col min="6" max="6" width="8.7109375" style="0" customWidth="1"/>
    <col min="7" max="7" width="10.28125" style="0" customWidth="1"/>
    <col min="8" max="8" width="12.28125" style="0" customWidth="1"/>
    <col min="9" max="9" width="10.8515625" style="0" customWidth="1"/>
    <col min="10" max="10" width="14.28125" style="0" customWidth="1"/>
    <col min="13" max="13" width="10.28125" style="0" customWidth="1"/>
  </cols>
  <sheetData>
    <row r="1" spans="3:4" ht="12.75">
      <c r="C1" t="s">
        <v>375</v>
      </c>
      <c r="D1"/>
    </row>
    <row r="2" spans="3:4" ht="12.75">
      <c r="C2"/>
      <c r="D2"/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6" spans="1:12" ht="18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1"/>
      <c r="L6" s="1"/>
    </row>
    <row r="7" spans="1:12" ht="18">
      <c r="A7" s="104"/>
      <c r="B7" s="218" t="s">
        <v>540</v>
      </c>
      <c r="C7" s="218"/>
      <c r="D7" s="218"/>
      <c r="E7" s="218"/>
      <c r="F7" s="218"/>
      <c r="G7" s="218"/>
      <c r="H7" s="218"/>
      <c r="I7" s="218"/>
      <c r="J7" s="218"/>
      <c r="K7" s="218"/>
      <c r="L7" s="185"/>
    </row>
    <row r="8" spans="1:14" s="26" customFormat="1" ht="51">
      <c r="A8" s="60" t="s">
        <v>29</v>
      </c>
      <c r="B8" s="60" t="s">
        <v>27</v>
      </c>
      <c r="C8" s="68" t="s">
        <v>28</v>
      </c>
      <c r="D8" s="61" t="s">
        <v>561</v>
      </c>
      <c r="E8" s="60" t="s">
        <v>359</v>
      </c>
      <c r="F8" s="62" t="s">
        <v>30</v>
      </c>
      <c r="G8" s="62" t="s">
        <v>116</v>
      </c>
      <c r="H8" s="62" t="s">
        <v>118</v>
      </c>
      <c r="I8" s="62" t="s">
        <v>117</v>
      </c>
      <c r="J8" s="62" t="s">
        <v>112</v>
      </c>
      <c r="K8" s="63" t="s">
        <v>587</v>
      </c>
      <c r="L8" s="63" t="s">
        <v>363</v>
      </c>
      <c r="M8" s="63" t="s">
        <v>563</v>
      </c>
      <c r="N8" s="62" t="s">
        <v>559</v>
      </c>
    </row>
    <row r="9" spans="1:14" s="26" customFormat="1" ht="20.25">
      <c r="A9" s="60">
        <v>1</v>
      </c>
      <c r="B9" s="60">
        <v>2</v>
      </c>
      <c r="C9" s="68">
        <v>3</v>
      </c>
      <c r="D9" s="68"/>
      <c r="E9" s="60">
        <v>4</v>
      </c>
      <c r="F9" s="61">
        <v>5</v>
      </c>
      <c r="G9" s="61">
        <v>6</v>
      </c>
      <c r="H9" s="62" t="s">
        <v>120</v>
      </c>
      <c r="I9" s="61" t="s">
        <v>121</v>
      </c>
      <c r="J9" s="61" t="s">
        <v>115</v>
      </c>
      <c r="K9" s="69">
        <v>10</v>
      </c>
      <c r="L9" s="69">
        <v>11</v>
      </c>
      <c r="M9" s="69">
        <v>12</v>
      </c>
      <c r="N9" s="69">
        <v>13</v>
      </c>
    </row>
    <row r="10" spans="1:14" s="54" customFormat="1" ht="22.5">
      <c r="A10" s="31">
        <v>1</v>
      </c>
      <c r="B10" s="143" t="s">
        <v>548</v>
      </c>
      <c r="C10" s="144">
        <v>25</v>
      </c>
      <c r="D10" s="144">
        <f>C10/2</f>
        <v>12.5</v>
      </c>
      <c r="E10" s="123" t="s">
        <v>33</v>
      </c>
      <c r="F10" s="145"/>
      <c r="G10" s="126">
        <v>0</v>
      </c>
      <c r="H10" s="124">
        <f>C10*G10</f>
        <v>0</v>
      </c>
      <c r="I10" s="146">
        <f>H10*0.095</f>
        <v>0</v>
      </c>
      <c r="J10" s="147">
        <f>H10+I10</f>
        <v>0</v>
      </c>
      <c r="K10" s="46"/>
      <c r="L10" s="46"/>
      <c r="M10" s="46"/>
      <c r="N10" s="189">
        <f>J10/2</f>
        <v>0</v>
      </c>
    </row>
    <row r="11" spans="1:14" s="54" customFormat="1" ht="12.75">
      <c r="A11" s="31">
        <v>2</v>
      </c>
      <c r="B11" s="143" t="s">
        <v>173</v>
      </c>
      <c r="C11" s="144">
        <v>30</v>
      </c>
      <c r="D11" s="144">
        <f aca="true" t="shared" si="0" ref="D11:D75">C11/2</f>
        <v>15</v>
      </c>
      <c r="E11" s="123" t="s">
        <v>33</v>
      </c>
      <c r="F11" s="145"/>
      <c r="G11" s="126">
        <v>0</v>
      </c>
      <c r="H11" s="124">
        <f aca="true" t="shared" si="1" ref="H11:H43">C11*G11</f>
        <v>0</v>
      </c>
      <c r="I11" s="146">
        <f aca="true" t="shared" si="2" ref="I11:I43">H11*0.095</f>
        <v>0</v>
      </c>
      <c r="J11" s="147">
        <f aca="true" t="shared" si="3" ref="J11:J43">H11+I11</f>
        <v>0</v>
      </c>
      <c r="K11" s="53"/>
      <c r="L11" s="53"/>
      <c r="M11" s="53"/>
      <c r="N11" s="189">
        <f aca="true" t="shared" si="4" ref="N11:N75">J11/2</f>
        <v>0</v>
      </c>
    </row>
    <row r="12" spans="1:14" s="54" customFormat="1" ht="12.75">
      <c r="A12" s="31">
        <v>3</v>
      </c>
      <c r="B12" s="148" t="s">
        <v>174</v>
      </c>
      <c r="C12" s="144">
        <v>40</v>
      </c>
      <c r="D12" s="144">
        <f t="shared" si="0"/>
        <v>20</v>
      </c>
      <c r="E12" s="123" t="s">
        <v>33</v>
      </c>
      <c r="F12" s="145"/>
      <c r="G12" s="126">
        <v>0</v>
      </c>
      <c r="H12" s="124">
        <f t="shared" si="1"/>
        <v>0</v>
      </c>
      <c r="I12" s="146">
        <f t="shared" si="2"/>
        <v>0</v>
      </c>
      <c r="J12" s="147">
        <f t="shared" si="3"/>
        <v>0</v>
      </c>
      <c r="K12" s="53"/>
      <c r="L12" s="53"/>
      <c r="M12" s="53"/>
      <c r="N12" s="189">
        <f t="shared" si="4"/>
        <v>0</v>
      </c>
    </row>
    <row r="13" spans="1:14" s="54" customFormat="1" ht="12.75">
      <c r="A13" s="31">
        <v>4</v>
      </c>
      <c r="B13" s="148" t="s">
        <v>175</v>
      </c>
      <c r="C13" s="144">
        <v>20</v>
      </c>
      <c r="D13" s="144">
        <f t="shared" si="0"/>
        <v>10</v>
      </c>
      <c r="E13" s="123" t="s">
        <v>31</v>
      </c>
      <c r="F13" s="145"/>
      <c r="G13" s="126">
        <v>0</v>
      </c>
      <c r="H13" s="124">
        <f t="shared" si="1"/>
        <v>0</v>
      </c>
      <c r="I13" s="146">
        <f t="shared" si="2"/>
        <v>0</v>
      </c>
      <c r="J13" s="147">
        <f t="shared" si="3"/>
        <v>0</v>
      </c>
      <c r="K13" s="53"/>
      <c r="L13" s="53"/>
      <c r="M13" s="53"/>
      <c r="N13" s="189">
        <f t="shared" si="4"/>
        <v>0</v>
      </c>
    </row>
    <row r="14" spans="1:14" s="54" customFormat="1" ht="12.75">
      <c r="A14" s="31">
        <v>5</v>
      </c>
      <c r="B14" s="148" t="s">
        <v>176</v>
      </c>
      <c r="C14" s="144">
        <v>25</v>
      </c>
      <c r="D14" s="144">
        <f t="shared" si="0"/>
        <v>12.5</v>
      </c>
      <c r="E14" s="123" t="s">
        <v>33</v>
      </c>
      <c r="F14" s="145"/>
      <c r="G14" s="126">
        <v>0</v>
      </c>
      <c r="H14" s="124">
        <f t="shared" si="1"/>
        <v>0</v>
      </c>
      <c r="I14" s="146">
        <f t="shared" si="2"/>
        <v>0</v>
      </c>
      <c r="J14" s="147">
        <f t="shared" si="3"/>
        <v>0</v>
      </c>
      <c r="K14" s="53"/>
      <c r="L14" s="53"/>
      <c r="M14" s="53"/>
      <c r="N14" s="189">
        <f t="shared" si="4"/>
        <v>0</v>
      </c>
    </row>
    <row r="15" spans="1:14" s="54" customFormat="1" ht="12.75">
      <c r="A15" s="31">
        <v>6</v>
      </c>
      <c r="B15" s="148" t="s">
        <v>513</v>
      </c>
      <c r="C15" s="144">
        <v>20</v>
      </c>
      <c r="D15" s="144">
        <f t="shared" si="0"/>
        <v>10</v>
      </c>
      <c r="E15" s="123" t="s">
        <v>33</v>
      </c>
      <c r="F15" s="145"/>
      <c r="G15" s="126">
        <v>0</v>
      </c>
      <c r="H15" s="124">
        <f t="shared" si="1"/>
        <v>0</v>
      </c>
      <c r="I15" s="146">
        <f t="shared" si="2"/>
        <v>0</v>
      </c>
      <c r="J15" s="147">
        <f t="shared" si="3"/>
        <v>0</v>
      </c>
      <c r="K15" s="53"/>
      <c r="L15" s="53"/>
      <c r="M15" s="53"/>
      <c r="N15" s="189">
        <f t="shared" si="4"/>
        <v>0</v>
      </c>
    </row>
    <row r="16" spans="1:14" s="54" customFormat="1" ht="12.75">
      <c r="A16" s="31">
        <v>7</v>
      </c>
      <c r="B16" s="148" t="s">
        <v>514</v>
      </c>
      <c r="C16" s="144">
        <v>35</v>
      </c>
      <c r="D16" s="144">
        <f t="shared" si="0"/>
        <v>17.5</v>
      </c>
      <c r="E16" s="123" t="s">
        <v>33</v>
      </c>
      <c r="F16" s="145"/>
      <c r="G16" s="126">
        <v>0</v>
      </c>
      <c r="H16" s="124">
        <f t="shared" si="1"/>
        <v>0</v>
      </c>
      <c r="I16" s="146">
        <f t="shared" si="2"/>
        <v>0</v>
      </c>
      <c r="J16" s="147">
        <f t="shared" si="3"/>
        <v>0</v>
      </c>
      <c r="K16" s="53"/>
      <c r="L16" s="53"/>
      <c r="M16" s="53"/>
      <c r="N16" s="189">
        <f t="shared" si="4"/>
        <v>0</v>
      </c>
    </row>
    <row r="17" spans="1:14" s="54" customFormat="1" ht="22.5">
      <c r="A17" s="31">
        <v>8</v>
      </c>
      <c r="B17" s="148" t="s">
        <v>515</v>
      </c>
      <c r="C17" s="144">
        <v>20</v>
      </c>
      <c r="D17" s="144">
        <f t="shared" si="0"/>
        <v>10</v>
      </c>
      <c r="E17" s="123" t="s">
        <v>33</v>
      </c>
      <c r="F17" s="145"/>
      <c r="G17" s="126">
        <v>0</v>
      </c>
      <c r="H17" s="124">
        <f t="shared" si="1"/>
        <v>0</v>
      </c>
      <c r="I17" s="146">
        <f t="shared" si="2"/>
        <v>0</v>
      </c>
      <c r="J17" s="147">
        <f t="shared" si="3"/>
        <v>0</v>
      </c>
      <c r="K17" s="53"/>
      <c r="L17" s="53"/>
      <c r="M17" s="53"/>
      <c r="N17" s="189">
        <f t="shared" si="4"/>
        <v>0</v>
      </c>
    </row>
    <row r="18" spans="1:14" s="54" customFormat="1" ht="22.5">
      <c r="A18" s="31">
        <v>9</v>
      </c>
      <c r="B18" s="148" t="s">
        <v>569</v>
      </c>
      <c r="C18" s="144">
        <v>20</v>
      </c>
      <c r="D18" s="144">
        <f t="shared" si="0"/>
        <v>10</v>
      </c>
      <c r="E18" s="123" t="s">
        <v>33</v>
      </c>
      <c r="F18" s="145"/>
      <c r="G18" s="126">
        <v>0</v>
      </c>
      <c r="H18" s="124">
        <f t="shared" si="1"/>
        <v>0</v>
      </c>
      <c r="I18" s="146">
        <f t="shared" si="2"/>
        <v>0</v>
      </c>
      <c r="J18" s="147">
        <f t="shared" si="3"/>
        <v>0</v>
      </c>
      <c r="K18" s="53"/>
      <c r="L18" s="53"/>
      <c r="M18" s="53"/>
      <c r="N18" s="189">
        <f t="shared" si="4"/>
        <v>0</v>
      </c>
    </row>
    <row r="19" spans="1:14" s="54" customFormat="1" ht="12.75">
      <c r="A19" s="31">
        <v>10</v>
      </c>
      <c r="B19" s="148" t="s">
        <v>177</v>
      </c>
      <c r="C19" s="144">
        <v>60</v>
      </c>
      <c r="D19" s="144">
        <f t="shared" si="0"/>
        <v>30</v>
      </c>
      <c r="E19" s="123" t="s">
        <v>33</v>
      </c>
      <c r="F19" s="145"/>
      <c r="G19" s="126">
        <v>0</v>
      </c>
      <c r="H19" s="124">
        <f t="shared" si="1"/>
        <v>0</v>
      </c>
      <c r="I19" s="146">
        <f t="shared" si="2"/>
        <v>0</v>
      </c>
      <c r="J19" s="147">
        <f t="shared" si="3"/>
        <v>0</v>
      </c>
      <c r="K19" s="53"/>
      <c r="L19" s="53"/>
      <c r="M19" s="53"/>
      <c r="N19" s="189">
        <f t="shared" si="4"/>
        <v>0</v>
      </c>
    </row>
    <row r="20" spans="1:14" s="54" customFormat="1" ht="12.75">
      <c r="A20" s="31">
        <v>11</v>
      </c>
      <c r="B20" s="148" t="s">
        <v>516</v>
      </c>
      <c r="C20" s="144">
        <v>30</v>
      </c>
      <c r="D20" s="144">
        <f t="shared" si="0"/>
        <v>15</v>
      </c>
      <c r="E20" s="123" t="s">
        <v>33</v>
      </c>
      <c r="F20" s="145"/>
      <c r="G20" s="126">
        <v>0</v>
      </c>
      <c r="H20" s="124">
        <f t="shared" si="1"/>
        <v>0</v>
      </c>
      <c r="I20" s="146">
        <f t="shared" si="2"/>
        <v>0</v>
      </c>
      <c r="J20" s="147">
        <f t="shared" si="3"/>
        <v>0</v>
      </c>
      <c r="K20" s="53"/>
      <c r="L20" s="53"/>
      <c r="M20" s="53"/>
      <c r="N20" s="189">
        <f t="shared" si="4"/>
        <v>0</v>
      </c>
    </row>
    <row r="21" spans="1:14" s="54" customFormat="1" ht="12.75">
      <c r="A21" s="31">
        <v>12</v>
      </c>
      <c r="B21" s="148" t="s">
        <v>517</v>
      </c>
      <c r="C21" s="144">
        <v>200</v>
      </c>
      <c r="D21" s="144">
        <f t="shared" si="0"/>
        <v>100</v>
      </c>
      <c r="E21" s="123" t="s">
        <v>33</v>
      </c>
      <c r="F21" s="145"/>
      <c r="G21" s="126">
        <v>0</v>
      </c>
      <c r="H21" s="124">
        <f t="shared" si="1"/>
        <v>0</v>
      </c>
      <c r="I21" s="146">
        <f t="shared" si="2"/>
        <v>0</v>
      </c>
      <c r="J21" s="147">
        <f t="shared" si="3"/>
        <v>0</v>
      </c>
      <c r="K21" s="53"/>
      <c r="L21" s="53"/>
      <c r="M21" s="53"/>
      <c r="N21" s="189">
        <f t="shared" si="4"/>
        <v>0</v>
      </c>
    </row>
    <row r="22" spans="1:14" s="54" customFormat="1" ht="12.75">
      <c r="A22" s="31">
        <v>13</v>
      </c>
      <c r="B22" s="143" t="s">
        <v>574</v>
      </c>
      <c r="C22" s="144">
        <v>50</v>
      </c>
      <c r="D22" s="144">
        <f t="shared" si="0"/>
        <v>25</v>
      </c>
      <c r="E22" s="123" t="s">
        <v>33</v>
      </c>
      <c r="F22" s="145"/>
      <c r="G22" s="126"/>
      <c r="H22" s="124"/>
      <c r="I22" s="146"/>
      <c r="J22" s="147"/>
      <c r="K22" s="53"/>
      <c r="L22" s="53"/>
      <c r="M22" s="53"/>
      <c r="N22" s="189"/>
    </row>
    <row r="23" spans="1:14" s="54" customFormat="1" ht="33.75">
      <c r="A23" s="31">
        <v>14</v>
      </c>
      <c r="B23" s="143" t="s">
        <v>178</v>
      </c>
      <c r="C23" s="144">
        <v>35</v>
      </c>
      <c r="D23" s="144">
        <f t="shared" si="0"/>
        <v>17.5</v>
      </c>
      <c r="E23" s="123" t="s">
        <v>31</v>
      </c>
      <c r="F23" s="145"/>
      <c r="G23" s="126">
        <v>0</v>
      </c>
      <c r="H23" s="124">
        <f t="shared" si="1"/>
        <v>0</v>
      </c>
      <c r="I23" s="146">
        <f t="shared" si="2"/>
        <v>0</v>
      </c>
      <c r="J23" s="147">
        <f t="shared" si="3"/>
        <v>0</v>
      </c>
      <c r="K23" s="53"/>
      <c r="L23" s="53"/>
      <c r="M23" s="53"/>
      <c r="N23" s="189">
        <f t="shared" si="4"/>
        <v>0</v>
      </c>
    </row>
    <row r="24" spans="1:14" s="54" customFormat="1" ht="22.5">
      <c r="A24" s="31">
        <v>15</v>
      </c>
      <c r="B24" s="143" t="s">
        <v>518</v>
      </c>
      <c r="C24" s="144">
        <v>10</v>
      </c>
      <c r="D24" s="144">
        <f t="shared" si="0"/>
        <v>5</v>
      </c>
      <c r="E24" s="123" t="s">
        <v>31</v>
      </c>
      <c r="F24" s="145"/>
      <c r="G24" s="126">
        <v>0</v>
      </c>
      <c r="H24" s="124">
        <f t="shared" si="1"/>
        <v>0</v>
      </c>
      <c r="I24" s="146">
        <f t="shared" si="2"/>
        <v>0</v>
      </c>
      <c r="J24" s="147">
        <f t="shared" si="3"/>
        <v>0</v>
      </c>
      <c r="K24" s="53"/>
      <c r="L24" s="53"/>
      <c r="M24" s="53"/>
      <c r="N24" s="189">
        <f t="shared" si="4"/>
        <v>0</v>
      </c>
    </row>
    <row r="25" spans="1:14" s="54" customFormat="1" ht="22.5">
      <c r="A25" s="31">
        <v>16</v>
      </c>
      <c r="B25" s="143" t="s">
        <v>24</v>
      </c>
      <c r="C25" s="144">
        <v>5</v>
      </c>
      <c r="D25" s="144">
        <f t="shared" si="0"/>
        <v>2.5</v>
      </c>
      <c r="E25" s="123" t="s">
        <v>31</v>
      </c>
      <c r="F25" s="145"/>
      <c r="G25" s="126">
        <v>0</v>
      </c>
      <c r="H25" s="124">
        <f t="shared" si="1"/>
        <v>0</v>
      </c>
      <c r="I25" s="146">
        <f t="shared" si="2"/>
        <v>0</v>
      </c>
      <c r="J25" s="147">
        <f t="shared" si="3"/>
        <v>0</v>
      </c>
      <c r="K25" s="53"/>
      <c r="L25" s="53"/>
      <c r="M25" s="53"/>
      <c r="N25" s="189">
        <f t="shared" si="4"/>
        <v>0</v>
      </c>
    </row>
    <row r="26" spans="1:14" s="54" customFormat="1" ht="22.5">
      <c r="A26" s="31">
        <v>17</v>
      </c>
      <c r="B26" s="143" t="s">
        <v>519</v>
      </c>
      <c r="C26" s="144">
        <v>10</v>
      </c>
      <c r="D26" s="144">
        <f t="shared" si="0"/>
        <v>5</v>
      </c>
      <c r="E26" s="123" t="s">
        <v>31</v>
      </c>
      <c r="F26" s="145"/>
      <c r="G26" s="126">
        <v>0</v>
      </c>
      <c r="H26" s="124">
        <f t="shared" si="1"/>
        <v>0</v>
      </c>
      <c r="I26" s="146">
        <f t="shared" si="2"/>
        <v>0</v>
      </c>
      <c r="J26" s="147">
        <f t="shared" si="3"/>
        <v>0</v>
      </c>
      <c r="K26" s="53"/>
      <c r="L26" s="53"/>
      <c r="M26" s="53"/>
      <c r="N26" s="189">
        <f t="shared" si="4"/>
        <v>0</v>
      </c>
    </row>
    <row r="27" spans="1:14" s="54" customFormat="1" ht="22.5">
      <c r="A27" s="31">
        <v>18</v>
      </c>
      <c r="B27" s="143" t="s">
        <v>25</v>
      </c>
      <c r="C27" s="144">
        <v>5</v>
      </c>
      <c r="D27" s="144">
        <f t="shared" si="0"/>
        <v>2.5</v>
      </c>
      <c r="E27" s="123" t="s">
        <v>31</v>
      </c>
      <c r="F27" s="145"/>
      <c r="G27" s="126">
        <v>0</v>
      </c>
      <c r="H27" s="124">
        <f t="shared" si="1"/>
        <v>0</v>
      </c>
      <c r="I27" s="146">
        <f t="shared" si="2"/>
        <v>0</v>
      </c>
      <c r="J27" s="147">
        <f t="shared" si="3"/>
        <v>0</v>
      </c>
      <c r="K27" s="53"/>
      <c r="L27" s="53"/>
      <c r="M27" s="53"/>
      <c r="N27" s="189">
        <f t="shared" si="4"/>
        <v>0</v>
      </c>
    </row>
    <row r="28" spans="1:14" s="54" customFormat="1" ht="12.75">
      <c r="A28" s="31">
        <v>19</v>
      </c>
      <c r="B28" s="143" t="s">
        <v>179</v>
      </c>
      <c r="C28" s="144">
        <v>5</v>
      </c>
      <c r="D28" s="144">
        <f t="shared" si="0"/>
        <v>2.5</v>
      </c>
      <c r="E28" s="123" t="s">
        <v>33</v>
      </c>
      <c r="F28" s="145"/>
      <c r="G28" s="126">
        <v>0</v>
      </c>
      <c r="H28" s="124">
        <f t="shared" si="1"/>
        <v>0</v>
      </c>
      <c r="I28" s="146">
        <f t="shared" si="2"/>
        <v>0</v>
      </c>
      <c r="J28" s="147">
        <f t="shared" si="3"/>
        <v>0</v>
      </c>
      <c r="K28" s="53"/>
      <c r="L28" s="53"/>
      <c r="M28" s="53"/>
      <c r="N28" s="189">
        <f t="shared" si="4"/>
        <v>0</v>
      </c>
    </row>
    <row r="29" spans="1:14" s="54" customFormat="1" ht="12.75">
      <c r="A29" s="31">
        <v>20</v>
      </c>
      <c r="B29" s="143" t="s">
        <v>137</v>
      </c>
      <c r="C29" s="144">
        <v>15</v>
      </c>
      <c r="D29" s="144">
        <f t="shared" si="0"/>
        <v>7.5</v>
      </c>
      <c r="E29" s="123" t="s">
        <v>31</v>
      </c>
      <c r="F29" s="145"/>
      <c r="G29" s="126">
        <v>0</v>
      </c>
      <c r="H29" s="124">
        <f t="shared" si="1"/>
        <v>0</v>
      </c>
      <c r="I29" s="146">
        <f t="shared" si="2"/>
        <v>0</v>
      </c>
      <c r="J29" s="147">
        <f t="shared" si="3"/>
        <v>0</v>
      </c>
      <c r="K29" s="53"/>
      <c r="L29" s="53"/>
      <c r="M29" s="53"/>
      <c r="N29" s="189">
        <f t="shared" si="4"/>
        <v>0</v>
      </c>
    </row>
    <row r="30" spans="1:14" s="54" customFormat="1" ht="22.5">
      <c r="A30" s="31">
        <v>21</v>
      </c>
      <c r="B30" s="143" t="s">
        <v>138</v>
      </c>
      <c r="C30" s="144">
        <v>15</v>
      </c>
      <c r="D30" s="144">
        <f t="shared" si="0"/>
        <v>7.5</v>
      </c>
      <c r="E30" s="123" t="s">
        <v>31</v>
      </c>
      <c r="F30" s="145"/>
      <c r="G30" s="126">
        <v>0</v>
      </c>
      <c r="H30" s="124">
        <f t="shared" si="1"/>
        <v>0</v>
      </c>
      <c r="I30" s="146">
        <f t="shared" si="2"/>
        <v>0</v>
      </c>
      <c r="J30" s="147">
        <f t="shared" si="3"/>
        <v>0</v>
      </c>
      <c r="K30" s="53"/>
      <c r="L30" s="53"/>
      <c r="M30" s="53"/>
      <c r="N30" s="189">
        <f t="shared" si="4"/>
        <v>0</v>
      </c>
    </row>
    <row r="31" spans="1:14" s="54" customFormat="1" ht="12.75">
      <c r="A31" s="31">
        <v>22</v>
      </c>
      <c r="B31" s="143" t="s">
        <v>136</v>
      </c>
      <c r="C31" s="144">
        <v>10</v>
      </c>
      <c r="D31" s="144">
        <f t="shared" si="0"/>
        <v>5</v>
      </c>
      <c r="E31" s="123" t="s">
        <v>33</v>
      </c>
      <c r="F31" s="145"/>
      <c r="G31" s="126">
        <v>0</v>
      </c>
      <c r="H31" s="124">
        <f t="shared" si="1"/>
        <v>0</v>
      </c>
      <c r="I31" s="146">
        <f t="shared" si="2"/>
        <v>0</v>
      </c>
      <c r="J31" s="147">
        <f t="shared" si="3"/>
        <v>0</v>
      </c>
      <c r="K31" s="53"/>
      <c r="L31" s="53"/>
      <c r="M31" s="53"/>
      <c r="N31" s="189">
        <f t="shared" si="4"/>
        <v>0</v>
      </c>
    </row>
    <row r="32" spans="1:14" s="54" customFormat="1" ht="12.75">
      <c r="A32" s="31">
        <v>23</v>
      </c>
      <c r="B32" s="143" t="s">
        <v>180</v>
      </c>
      <c r="C32" s="144">
        <v>20</v>
      </c>
      <c r="D32" s="144">
        <f t="shared" si="0"/>
        <v>10</v>
      </c>
      <c r="E32" s="123" t="s">
        <v>33</v>
      </c>
      <c r="F32" s="145"/>
      <c r="G32" s="126">
        <v>0</v>
      </c>
      <c r="H32" s="124">
        <f t="shared" si="1"/>
        <v>0</v>
      </c>
      <c r="I32" s="146">
        <f t="shared" si="2"/>
        <v>0</v>
      </c>
      <c r="J32" s="147">
        <f t="shared" si="3"/>
        <v>0</v>
      </c>
      <c r="K32" s="53"/>
      <c r="L32" s="53"/>
      <c r="M32" s="53"/>
      <c r="N32" s="189">
        <f t="shared" si="4"/>
        <v>0</v>
      </c>
    </row>
    <row r="33" spans="1:14" s="54" customFormat="1" ht="12.75">
      <c r="A33" s="31">
        <f>A32+1</f>
        <v>24</v>
      </c>
      <c r="B33" s="143" t="s">
        <v>579</v>
      </c>
      <c r="C33" s="144">
        <v>20</v>
      </c>
      <c r="D33" s="144">
        <f t="shared" si="0"/>
        <v>10</v>
      </c>
      <c r="E33" s="123" t="s">
        <v>33</v>
      </c>
      <c r="F33" s="145"/>
      <c r="G33" s="126">
        <v>0</v>
      </c>
      <c r="H33" s="124">
        <f>C33*G33</f>
        <v>0</v>
      </c>
      <c r="I33" s="146">
        <f>H33*0.095</f>
        <v>0</v>
      </c>
      <c r="J33" s="147">
        <f>H33+I33</f>
        <v>0</v>
      </c>
      <c r="K33" s="53"/>
      <c r="L33" s="53"/>
      <c r="M33" s="53"/>
      <c r="N33" s="189"/>
    </row>
    <row r="34" spans="1:14" s="54" customFormat="1" ht="12.75">
      <c r="A34" s="31">
        <f aca="true" t="shared" si="5" ref="A34:A97">A33+1</f>
        <v>25</v>
      </c>
      <c r="B34" s="143" t="s">
        <v>181</v>
      </c>
      <c r="C34" s="144">
        <v>50</v>
      </c>
      <c r="D34" s="144">
        <f t="shared" si="0"/>
        <v>25</v>
      </c>
      <c r="E34" s="123" t="s">
        <v>33</v>
      </c>
      <c r="F34" s="145"/>
      <c r="G34" s="126">
        <v>0</v>
      </c>
      <c r="H34" s="124">
        <f t="shared" si="1"/>
        <v>0</v>
      </c>
      <c r="I34" s="146">
        <f t="shared" si="2"/>
        <v>0</v>
      </c>
      <c r="J34" s="147">
        <f t="shared" si="3"/>
        <v>0</v>
      </c>
      <c r="K34" s="53"/>
      <c r="L34" s="53"/>
      <c r="M34" s="53"/>
      <c r="N34" s="189">
        <f t="shared" si="4"/>
        <v>0</v>
      </c>
    </row>
    <row r="35" spans="1:14" s="54" customFormat="1" ht="12.75">
      <c r="A35" s="31">
        <f t="shared" si="5"/>
        <v>26</v>
      </c>
      <c r="B35" s="143" t="s">
        <v>182</v>
      </c>
      <c r="C35" s="144">
        <v>40</v>
      </c>
      <c r="D35" s="144">
        <f>C35/2</f>
        <v>20</v>
      </c>
      <c r="E35" s="123" t="s">
        <v>33</v>
      </c>
      <c r="F35" s="145"/>
      <c r="G35" s="126">
        <v>0</v>
      </c>
      <c r="H35" s="124">
        <f>C35*G35</f>
        <v>0</v>
      </c>
      <c r="I35" s="146">
        <f>H35*0.095</f>
        <v>0</v>
      </c>
      <c r="J35" s="147">
        <f>H35+I35</f>
        <v>0</v>
      </c>
      <c r="K35" s="53"/>
      <c r="L35" s="53"/>
      <c r="M35" s="53"/>
      <c r="N35" s="189">
        <f>J35/2</f>
        <v>0</v>
      </c>
    </row>
    <row r="36" spans="1:14" s="54" customFormat="1" ht="33.75">
      <c r="A36" s="31">
        <f t="shared" si="5"/>
        <v>27</v>
      </c>
      <c r="B36" s="143" t="s">
        <v>143</v>
      </c>
      <c r="C36" s="144">
        <v>100</v>
      </c>
      <c r="D36" s="144">
        <f t="shared" si="0"/>
        <v>50</v>
      </c>
      <c r="E36" s="123" t="s">
        <v>31</v>
      </c>
      <c r="F36" s="145"/>
      <c r="G36" s="126">
        <v>0</v>
      </c>
      <c r="H36" s="124">
        <f t="shared" si="1"/>
        <v>0</v>
      </c>
      <c r="I36" s="146">
        <f t="shared" si="2"/>
        <v>0</v>
      </c>
      <c r="J36" s="147">
        <f t="shared" si="3"/>
        <v>0</v>
      </c>
      <c r="K36" s="53"/>
      <c r="L36" s="53"/>
      <c r="M36" s="53"/>
      <c r="N36" s="189">
        <f t="shared" si="4"/>
        <v>0</v>
      </c>
    </row>
    <row r="37" spans="1:14" s="54" customFormat="1" ht="12.75">
      <c r="A37" s="31">
        <f t="shared" si="5"/>
        <v>28</v>
      </c>
      <c r="B37" s="143" t="s">
        <v>183</v>
      </c>
      <c r="C37" s="144">
        <v>350</v>
      </c>
      <c r="D37" s="144">
        <f t="shared" si="0"/>
        <v>175</v>
      </c>
      <c r="E37" s="123" t="s">
        <v>31</v>
      </c>
      <c r="F37" s="145"/>
      <c r="G37" s="126">
        <v>0</v>
      </c>
      <c r="H37" s="124">
        <f t="shared" si="1"/>
        <v>0</v>
      </c>
      <c r="I37" s="146">
        <f t="shared" si="2"/>
        <v>0</v>
      </c>
      <c r="J37" s="147">
        <f t="shared" si="3"/>
        <v>0</v>
      </c>
      <c r="K37" s="53"/>
      <c r="L37" s="53"/>
      <c r="M37" s="53"/>
      <c r="N37" s="189">
        <f t="shared" si="4"/>
        <v>0</v>
      </c>
    </row>
    <row r="38" spans="1:14" s="54" customFormat="1" ht="12.75">
      <c r="A38" s="31">
        <f t="shared" si="5"/>
        <v>29</v>
      </c>
      <c r="B38" s="143" t="s">
        <v>520</v>
      </c>
      <c r="C38" s="144">
        <v>20</v>
      </c>
      <c r="D38" s="144">
        <f t="shared" si="0"/>
        <v>10</v>
      </c>
      <c r="E38" s="123" t="s">
        <v>33</v>
      </c>
      <c r="F38" s="145"/>
      <c r="G38" s="126">
        <v>0</v>
      </c>
      <c r="H38" s="124">
        <f t="shared" si="1"/>
        <v>0</v>
      </c>
      <c r="I38" s="146">
        <f t="shared" si="2"/>
        <v>0</v>
      </c>
      <c r="J38" s="147">
        <f t="shared" si="3"/>
        <v>0</v>
      </c>
      <c r="K38" s="53"/>
      <c r="L38" s="53"/>
      <c r="M38" s="53"/>
      <c r="N38" s="189">
        <f t="shared" si="4"/>
        <v>0</v>
      </c>
    </row>
    <row r="39" spans="1:14" s="54" customFormat="1" ht="12.75">
      <c r="A39" s="31">
        <f t="shared" si="5"/>
        <v>30</v>
      </c>
      <c r="B39" s="143" t="s">
        <v>522</v>
      </c>
      <c r="C39" s="144">
        <v>15</v>
      </c>
      <c r="D39" s="144">
        <f t="shared" si="0"/>
        <v>7.5</v>
      </c>
      <c r="E39" s="123" t="s">
        <v>33</v>
      </c>
      <c r="F39" s="149"/>
      <c r="G39" s="126">
        <v>0</v>
      </c>
      <c r="H39" s="124">
        <f t="shared" si="1"/>
        <v>0</v>
      </c>
      <c r="I39" s="146">
        <f t="shared" si="2"/>
        <v>0</v>
      </c>
      <c r="J39" s="147">
        <f t="shared" si="3"/>
        <v>0</v>
      </c>
      <c r="K39" s="53"/>
      <c r="L39" s="53"/>
      <c r="M39" s="53"/>
      <c r="N39" s="189">
        <f t="shared" si="4"/>
        <v>0</v>
      </c>
    </row>
    <row r="40" spans="1:14" s="54" customFormat="1" ht="12.75">
      <c r="A40" s="31">
        <f t="shared" si="5"/>
        <v>31</v>
      </c>
      <c r="B40" s="143" t="s">
        <v>521</v>
      </c>
      <c r="C40" s="144">
        <v>10</v>
      </c>
      <c r="D40" s="144">
        <f t="shared" si="0"/>
        <v>5</v>
      </c>
      <c r="E40" s="123" t="s">
        <v>33</v>
      </c>
      <c r="F40" s="149"/>
      <c r="G40" s="126">
        <v>0</v>
      </c>
      <c r="H40" s="124">
        <f t="shared" si="1"/>
        <v>0</v>
      </c>
      <c r="I40" s="146">
        <f t="shared" si="2"/>
        <v>0</v>
      </c>
      <c r="J40" s="147">
        <f t="shared" si="3"/>
        <v>0</v>
      </c>
      <c r="K40" s="53"/>
      <c r="L40" s="53"/>
      <c r="M40" s="53"/>
      <c r="N40" s="189">
        <f t="shared" si="4"/>
        <v>0</v>
      </c>
    </row>
    <row r="41" spans="1:14" s="54" customFormat="1" ht="12.75">
      <c r="A41" s="31">
        <f t="shared" si="5"/>
        <v>32</v>
      </c>
      <c r="B41" s="143" t="s">
        <v>230</v>
      </c>
      <c r="C41" s="144">
        <v>10</v>
      </c>
      <c r="D41" s="144">
        <f t="shared" si="0"/>
        <v>5</v>
      </c>
      <c r="E41" s="123" t="s">
        <v>31</v>
      </c>
      <c r="F41" s="145"/>
      <c r="G41" s="126">
        <v>0</v>
      </c>
      <c r="H41" s="124">
        <f t="shared" si="1"/>
        <v>0</v>
      </c>
      <c r="I41" s="146">
        <f t="shared" si="2"/>
        <v>0</v>
      </c>
      <c r="J41" s="147">
        <f t="shared" si="3"/>
        <v>0</v>
      </c>
      <c r="K41" s="53"/>
      <c r="L41" s="53"/>
      <c r="M41" s="53"/>
      <c r="N41" s="189">
        <f t="shared" si="4"/>
        <v>0</v>
      </c>
    </row>
    <row r="42" spans="1:14" s="54" customFormat="1" ht="12.75">
      <c r="A42" s="31">
        <f t="shared" si="5"/>
        <v>33</v>
      </c>
      <c r="B42" s="143" t="s">
        <v>524</v>
      </c>
      <c r="C42" s="144">
        <v>30</v>
      </c>
      <c r="D42" s="144">
        <f t="shared" si="0"/>
        <v>15</v>
      </c>
      <c r="E42" s="123" t="s">
        <v>31</v>
      </c>
      <c r="F42" s="145"/>
      <c r="G42" s="126">
        <v>0</v>
      </c>
      <c r="H42" s="124">
        <f t="shared" si="1"/>
        <v>0</v>
      </c>
      <c r="I42" s="146">
        <f t="shared" si="2"/>
        <v>0</v>
      </c>
      <c r="J42" s="147">
        <f t="shared" si="3"/>
        <v>0</v>
      </c>
      <c r="K42" s="53"/>
      <c r="L42" s="53"/>
      <c r="M42" s="53"/>
      <c r="N42" s="189">
        <f t="shared" si="4"/>
        <v>0</v>
      </c>
    </row>
    <row r="43" spans="1:14" s="54" customFormat="1" ht="12.75">
      <c r="A43" s="31">
        <f t="shared" si="5"/>
        <v>34</v>
      </c>
      <c r="B43" s="143" t="s">
        <v>523</v>
      </c>
      <c r="C43" s="144">
        <v>2</v>
      </c>
      <c r="D43" s="144">
        <f t="shared" si="0"/>
        <v>1</v>
      </c>
      <c r="E43" s="123" t="s">
        <v>31</v>
      </c>
      <c r="F43" s="145"/>
      <c r="G43" s="126">
        <v>0</v>
      </c>
      <c r="H43" s="124">
        <f t="shared" si="1"/>
        <v>0</v>
      </c>
      <c r="I43" s="146">
        <f t="shared" si="2"/>
        <v>0</v>
      </c>
      <c r="J43" s="147">
        <f t="shared" si="3"/>
        <v>0</v>
      </c>
      <c r="K43" s="53"/>
      <c r="L43" s="53"/>
      <c r="M43" s="53"/>
      <c r="N43" s="189">
        <f t="shared" si="4"/>
        <v>0</v>
      </c>
    </row>
    <row r="44" spans="1:14" s="54" customFormat="1" ht="12.75">
      <c r="A44" s="31">
        <f t="shared" si="5"/>
        <v>35</v>
      </c>
      <c r="B44" s="143" t="s">
        <v>184</v>
      </c>
      <c r="C44" s="144">
        <v>1</v>
      </c>
      <c r="D44" s="144">
        <f t="shared" si="0"/>
        <v>0.5</v>
      </c>
      <c r="E44" s="123" t="s">
        <v>31</v>
      </c>
      <c r="F44" s="145"/>
      <c r="G44" s="126">
        <v>0</v>
      </c>
      <c r="H44" s="124">
        <f aca="true" t="shared" si="6" ref="H44:H81">C44*G44</f>
        <v>0</v>
      </c>
      <c r="I44" s="146">
        <f aca="true" t="shared" si="7" ref="I44:I81">H44*0.095</f>
        <v>0</v>
      </c>
      <c r="J44" s="147">
        <f aca="true" t="shared" si="8" ref="J44:J81">H44+I44</f>
        <v>0</v>
      </c>
      <c r="K44" s="53"/>
      <c r="L44" s="53"/>
      <c r="M44" s="53"/>
      <c r="N44" s="189">
        <f t="shared" si="4"/>
        <v>0</v>
      </c>
    </row>
    <row r="45" spans="1:14" s="54" customFormat="1" ht="12.75">
      <c r="A45" s="31">
        <f t="shared" si="5"/>
        <v>36</v>
      </c>
      <c r="B45" s="143" t="s">
        <v>185</v>
      </c>
      <c r="C45" s="144">
        <v>5</v>
      </c>
      <c r="D45" s="144">
        <f t="shared" si="0"/>
        <v>2.5</v>
      </c>
      <c r="E45" s="123" t="s">
        <v>33</v>
      </c>
      <c r="F45" s="145"/>
      <c r="G45" s="126">
        <v>0</v>
      </c>
      <c r="H45" s="124">
        <f t="shared" si="6"/>
        <v>0</v>
      </c>
      <c r="I45" s="146">
        <f t="shared" si="7"/>
        <v>0</v>
      </c>
      <c r="J45" s="147">
        <f t="shared" si="8"/>
        <v>0</v>
      </c>
      <c r="K45" s="53"/>
      <c r="L45" s="53"/>
      <c r="M45" s="53"/>
      <c r="N45" s="189">
        <f t="shared" si="4"/>
        <v>0</v>
      </c>
    </row>
    <row r="46" spans="1:14" s="54" customFormat="1" ht="14.25" customHeight="1">
      <c r="A46" s="31">
        <f t="shared" si="5"/>
        <v>37</v>
      </c>
      <c r="B46" s="143" t="s">
        <v>186</v>
      </c>
      <c r="C46" s="144">
        <v>0.2</v>
      </c>
      <c r="D46" s="144">
        <f t="shared" si="0"/>
        <v>0.1</v>
      </c>
      <c r="E46" s="123" t="s">
        <v>31</v>
      </c>
      <c r="F46" s="145"/>
      <c r="G46" s="126">
        <v>0</v>
      </c>
      <c r="H46" s="124">
        <f t="shared" si="6"/>
        <v>0</v>
      </c>
      <c r="I46" s="146">
        <f t="shared" si="7"/>
        <v>0</v>
      </c>
      <c r="J46" s="147">
        <f t="shared" si="8"/>
        <v>0</v>
      </c>
      <c r="K46" s="53"/>
      <c r="L46" s="53"/>
      <c r="M46" s="53"/>
      <c r="N46" s="189">
        <f t="shared" si="4"/>
        <v>0</v>
      </c>
    </row>
    <row r="47" spans="1:14" s="54" customFormat="1" ht="12.75">
      <c r="A47" s="31">
        <f t="shared" si="5"/>
        <v>38</v>
      </c>
      <c r="B47" s="143" t="s">
        <v>187</v>
      </c>
      <c r="C47" s="144">
        <v>0.2</v>
      </c>
      <c r="D47" s="144">
        <f t="shared" si="0"/>
        <v>0.1</v>
      </c>
      <c r="E47" s="123" t="s">
        <v>31</v>
      </c>
      <c r="F47" s="145"/>
      <c r="G47" s="126">
        <v>0</v>
      </c>
      <c r="H47" s="124">
        <f t="shared" si="6"/>
        <v>0</v>
      </c>
      <c r="I47" s="146">
        <f t="shared" si="7"/>
        <v>0</v>
      </c>
      <c r="J47" s="147">
        <f t="shared" si="8"/>
        <v>0</v>
      </c>
      <c r="K47" s="53"/>
      <c r="L47" s="53"/>
      <c r="M47" s="53"/>
      <c r="N47" s="189">
        <f t="shared" si="4"/>
        <v>0</v>
      </c>
    </row>
    <row r="48" spans="1:14" s="54" customFormat="1" ht="12.75">
      <c r="A48" s="31">
        <f t="shared" si="5"/>
        <v>39</v>
      </c>
      <c r="B48" s="143" t="s">
        <v>188</v>
      </c>
      <c r="C48" s="144">
        <v>4</v>
      </c>
      <c r="D48" s="144">
        <f t="shared" si="0"/>
        <v>2</v>
      </c>
      <c r="E48" s="123" t="s">
        <v>33</v>
      </c>
      <c r="F48" s="145"/>
      <c r="G48" s="126">
        <v>0</v>
      </c>
      <c r="H48" s="124">
        <f t="shared" si="6"/>
        <v>0</v>
      </c>
      <c r="I48" s="146">
        <f t="shared" si="7"/>
        <v>0</v>
      </c>
      <c r="J48" s="147">
        <f t="shared" si="8"/>
        <v>0</v>
      </c>
      <c r="K48" s="53"/>
      <c r="L48" s="53"/>
      <c r="M48" s="53"/>
      <c r="N48" s="189">
        <f t="shared" si="4"/>
        <v>0</v>
      </c>
    </row>
    <row r="49" spans="1:14" s="54" customFormat="1" ht="22.5">
      <c r="A49" s="31">
        <f t="shared" si="5"/>
        <v>40</v>
      </c>
      <c r="B49" s="143" t="s">
        <v>189</v>
      </c>
      <c r="C49" s="144">
        <v>1</v>
      </c>
      <c r="D49" s="144">
        <f t="shared" si="0"/>
        <v>0.5</v>
      </c>
      <c r="E49" s="123" t="s">
        <v>33</v>
      </c>
      <c r="F49" s="145"/>
      <c r="G49" s="126">
        <v>0</v>
      </c>
      <c r="H49" s="124">
        <f t="shared" si="6"/>
        <v>0</v>
      </c>
      <c r="I49" s="146">
        <f t="shared" si="7"/>
        <v>0</v>
      </c>
      <c r="J49" s="147">
        <f t="shared" si="8"/>
        <v>0</v>
      </c>
      <c r="K49" s="53"/>
      <c r="L49" s="53"/>
      <c r="M49" s="53"/>
      <c r="N49" s="189">
        <f t="shared" si="4"/>
        <v>0</v>
      </c>
    </row>
    <row r="50" spans="1:14" s="54" customFormat="1" ht="22.5">
      <c r="A50" s="31">
        <f t="shared" si="5"/>
        <v>41</v>
      </c>
      <c r="B50" s="143" t="s">
        <v>190</v>
      </c>
      <c r="C50" s="144">
        <v>1</v>
      </c>
      <c r="D50" s="144">
        <f t="shared" si="0"/>
        <v>0.5</v>
      </c>
      <c r="E50" s="123" t="s">
        <v>33</v>
      </c>
      <c r="F50" s="145"/>
      <c r="G50" s="126">
        <v>0</v>
      </c>
      <c r="H50" s="124">
        <f t="shared" si="6"/>
        <v>0</v>
      </c>
      <c r="I50" s="146">
        <f t="shared" si="7"/>
        <v>0</v>
      </c>
      <c r="J50" s="147">
        <f t="shared" si="8"/>
        <v>0</v>
      </c>
      <c r="K50" s="53"/>
      <c r="L50" s="53"/>
      <c r="M50" s="53"/>
      <c r="N50" s="189">
        <f t="shared" si="4"/>
        <v>0</v>
      </c>
    </row>
    <row r="51" spans="1:14" s="54" customFormat="1" ht="12.75">
      <c r="A51" s="31">
        <f t="shared" si="5"/>
        <v>42</v>
      </c>
      <c r="B51" s="143" t="s">
        <v>191</v>
      </c>
      <c r="C51" s="144">
        <v>2</v>
      </c>
      <c r="D51" s="144">
        <f t="shared" si="0"/>
        <v>1</v>
      </c>
      <c r="E51" s="123" t="s">
        <v>33</v>
      </c>
      <c r="F51" s="145"/>
      <c r="G51" s="126">
        <v>0</v>
      </c>
      <c r="H51" s="124">
        <f t="shared" si="6"/>
        <v>0</v>
      </c>
      <c r="I51" s="146">
        <f t="shared" si="7"/>
        <v>0</v>
      </c>
      <c r="J51" s="147">
        <f t="shared" si="8"/>
        <v>0</v>
      </c>
      <c r="K51" s="53"/>
      <c r="L51" s="53"/>
      <c r="M51" s="53"/>
      <c r="N51" s="189">
        <f t="shared" si="4"/>
        <v>0</v>
      </c>
    </row>
    <row r="52" spans="1:14" s="54" customFormat="1" ht="12.75">
      <c r="A52" s="31">
        <f t="shared" si="5"/>
        <v>43</v>
      </c>
      <c r="B52" s="143" t="s">
        <v>192</v>
      </c>
      <c r="C52" s="144">
        <v>2</v>
      </c>
      <c r="D52" s="144">
        <f t="shared" si="0"/>
        <v>1</v>
      </c>
      <c r="E52" s="123" t="s">
        <v>33</v>
      </c>
      <c r="F52" s="145"/>
      <c r="G52" s="126">
        <v>0</v>
      </c>
      <c r="H52" s="124">
        <f t="shared" si="6"/>
        <v>0</v>
      </c>
      <c r="I52" s="146">
        <f t="shared" si="7"/>
        <v>0</v>
      </c>
      <c r="J52" s="147">
        <f t="shared" si="8"/>
        <v>0</v>
      </c>
      <c r="K52" s="53"/>
      <c r="L52" s="53"/>
      <c r="M52" s="53"/>
      <c r="N52" s="189">
        <f t="shared" si="4"/>
        <v>0</v>
      </c>
    </row>
    <row r="53" spans="1:14" s="54" customFormat="1" ht="12.75">
      <c r="A53" s="31">
        <f t="shared" si="5"/>
        <v>44</v>
      </c>
      <c r="B53" s="143" t="s">
        <v>193</v>
      </c>
      <c r="C53" s="144">
        <v>1</v>
      </c>
      <c r="D53" s="144">
        <f t="shared" si="0"/>
        <v>0.5</v>
      </c>
      <c r="E53" s="123" t="s">
        <v>33</v>
      </c>
      <c r="F53" s="145"/>
      <c r="G53" s="126">
        <v>0</v>
      </c>
      <c r="H53" s="124">
        <f t="shared" si="6"/>
        <v>0</v>
      </c>
      <c r="I53" s="146">
        <f t="shared" si="7"/>
        <v>0</v>
      </c>
      <c r="J53" s="147">
        <f t="shared" si="8"/>
        <v>0</v>
      </c>
      <c r="K53" s="53"/>
      <c r="L53" s="53"/>
      <c r="M53" s="53"/>
      <c r="N53" s="189">
        <f t="shared" si="4"/>
        <v>0</v>
      </c>
    </row>
    <row r="54" spans="1:14" s="54" customFormat="1" ht="12.75">
      <c r="A54" s="31">
        <f t="shared" si="5"/>
        <v>45</v>
      </c>
      <c r="B54" s="143" t="s">
        <v>194</v>
      </c>
      <c r="C54" s="144">
        <v>3</v>
      </c>
      <c r="D54" s="144">
        <f t="shared" si="0"/>
        <v>1.5</v>
      </c>
      <c r="E54" s="123" t="s">
        <v>33</v>
      </c>
      <c r="F54" s="145"/>
      <c r="G54" s="126">
        <v>0</v>
      </c>
      <c r="H54" s="124">
        <f t="shared" si="6"/>
        <v>0</v>
      </c>
      <c r="I54" s="146">
        <f t="shared" si="7"/>
        <v>0</v>
      </c>
      <c r="J54" s="147">
        <f t="shared" si="8"/>
        <v>0</v>
      </c>
      <c r="K54" s="53"/>
      <c r="L54" s="53"/>
      <c r="M54" s="53"/>
      <c r="N54" s="189">
        <f t="shared" si="4"/>
        <v>0</v>
      </c>
    </row>
    <row r="55" spans="1:14" s="54" customFormat="1" ht="12.75">
      <c r="A55" s="31">
        <f t="shared" si="5"/>
        <v>46</v>
      </c>
      <c r="B55" s="143" t="s">
        <v>195</v>
      </c>
      <c r="C55" s="144">
        <v>1</v>
      </c>
      <c r="D55" s="144">
        <f t="shared" si="0"/>
        <v>0.5</v>
      </c>
      <c r="E55" s="123" t="s">
        <v>33</v>
      </c>
      <c r="F55" s="145"/>
      <c r="G55" s="126">
        <v>0</v>
      </c>
      <c r="H55" s="124">
        <f t="shared" si="6"/>
        <v>0</v>
      </c>
      <c r="I55" s="146">
        <f t="shared" si="7"/>
        <v>0</v>
      </c>
      <c r="J55" s="147">
        <f t="shared" si="8"/>
        <v>0</v>
      </c>
      <c r="K55" s="53"/>
      <c r="L55" s="53"/>
      <c r="M55" s="53"/>
      <c r="N55" s="189">
        <f t="shared" si="4"/>
        <v>0</v>
      </c>
    </row>
    <row r="56" spans="1:14" s="54" customFormat="1" ht="12.75">
      <c r="A56" s="31">
        <f t="shared" si="5"/>
        <v>47</v>
      </c>
      <c r="B56" s="143" t="s">
        <v>104</v>
      </c>
      <c r="C56" s="144">
        <v>1</v>
      </c>
      <c r="D56" s="144">
        <f t="shared" si="0"/>
        <v>0.5</v>
      </c>
      <c r="E56" s="123" t="s">
        <v>31</v>
      </c>
      <c r="F56" s="145"/>
      <c r="G56" s="126">
        <v>0</v>
      </c>
      <c r="H56" s="124">
        <f t="shared" si="6"/>
        <v>0</v>
      </c>
      <c r="I56" s="146">
        <f t="shared" si="7"/>
        <v>0</v>
      </c>
      <c r="J56" s="147">
        <f t="shared" si="8"/>
        <v>0</v>
      </c>
      <c r="K56" s="53"/>
      <c r="L56" s="53"/>
      <c r="M56" s="53"/>
      <c r="N56" s="189">
        <f t="shared" si="4"/>
        <v>0</v>
      </c>
    </row>
    <row r="57" spans="1:14" s="54" customFormat="1" ht="22.5">
      <c r="A57" s="31">
        <f t="shared" si="5"/>
        <v>48</v>
      </c>
      <c r="B57" s="143" t="s">
        <v>196</v>
      </c>
      <c r="C57" s="144">
        <v>1</v>
      </c>
      <c r="D57" s="144">
        <f t="shared" si="0"/>
        <v>0.5</v>
      </c>
      <c r="E57" s="123" t="s">
        <v>33</v>
      </c>
      <c r="F57" s="145"/>
      <c r="G57" s="126">
        <v>0</v>
      </c>
      <c r="H57" s="124">
        <f t="shared" si="6"/>
        <v>0</v>
      </c>
      <c r="I57" s="146">
        <f t="shared" si="7"/>
        <v>0</v>
      </c>
      <c r="J57" s="147">
        <f t="shared" si="8"/>
        <v>0</v>
      </c>
      <c r="K57" s="53"/>
      <c r="L57" s="53"/>
      <c r="M57" s="53"/>
      <c r="N57" s="189">
        <f t="shared" si="4"/>
        <v>0</v>
      </c>
    </row>
    <row r="58" spans="1:14" s="54" customFormat="1" ht="12.75">
      <c r="A58" s="31">
        <f t="shared" si="5"/>
        <v>49</v>
      </c>
      <c r="B58" s="143" t="s">
        <v>197</v>
      </c>
      <c r="C58" s="144">
        <v>4</v>
      </c>
      <c r="D58" s="144">
        <f t="shared" si="0"/>
        <v>2</v>
      </c>
      <c r="E58" s="123" t="s">
        <v>33</v>
      </c>
      <c r="F58" s="145"/>
      <c r="G58" s="126">
        <v>0</v>
      </c>
      <c r="H58" s="124">
        <f t="shared" si="6"/>
        <v>0</v>
      </c>
      <c r="I58" s="146">
        <f t="shared" si="7"/>
        <v>0</v>
      </c>
      <c r="J58" s="147">
        <f t="shared" si="8"/>
        <v>0</v>
      </c>
      <c r="K58" s="53"/>
      <c r="L58" s="53"/>
      <c r="M58" s="53"/>
      <c r="N58" s="189">
        <f t="shared" si="4"/>
        <v>0</v>
      </c>
    </row>
    <row r="59" spans="1:14" s="54" customFormat="1" ht="12.75">
      <c r="A59" s="31">
        <f t="shared" si="5"/>
        <v>50</v>
      </c>
      <c r="B59" s="143" t="s">
        <v>198</v>
      </c>
      <c r="C59" s="144">
        <v>4</v>
      </c>
      <c r="D59" s="144">
        <f t="shared" si="0"/>
        <v>2</v>
      </c>
      <c r="E59" s="123" t="s">
        <v>33</v>
      </c>
      <c r="F59" s="145"/>
      <c r="G59" s="126">
        <v>0</v>
      </c>
      <c r="H59" s="124">
        <f t="shared" si="6"/>
        <v>0</v>
      </c>
      <c r="I59" s="146">
        <f t="shared" si="7"/>
        <v>0</v>
      </c>
      <c r="J59" s="147">
        <f t="shared" si="8"/>
        <v>0</v>
      </c>
      <c r="K59" s="53"/>
      <c r="L59" s="53"/>
      <c r="M59" s="53"/>
      <c r="N59" s="189">
        <f t="shared" si="4"/>
        <v>0</v>
      </c>
    </row>
    <row r="60" spans="1:14" s="54" customFormat="1" ht="12.75">
      <c r="A60" s="31">
        <f t="shared" si="5"/>
        <v>51</v>
      </c>
      <c r="B60" s="143" t="s">
        <v>199</v>
      </c>
      <c r="C60" s="144">
        <v>1</v>
      </c>
      <c r="D60" s="144">
        <f t="shared" si="0"/>
        <v>0.5</v>
      </c>
      <c r="E60" s="123" t="s">
        <v>33</v>
      </c>
      <c r="F60" s="145"/>
      <c r="G60" s="126">
        <v>0</v>
      </c>
      <c r="H60" s="124">
        <f t="shared" si="6"/>
        <v>0</v>
      </c>
      <c r="I60" s="146">
        <f t="shared" si="7"/>
        <v>0</v>
      </c>
      <c r="J60" s="147">
        <f t="shared" si="8"/>
        <v>0</v>
      </c>
      <c r="K60" s="53"/>
      <c r="L60" s="53"/>
      <c r="M60" s="53"/>
      <c r="N60" s="189">
        <f t="shared" si="4"/>
        <v>0</v>
      </c>
    </row>
    <row r="61" spans="1:14" s="54" customFormat="1" ht="12.75">
      <c r="A61" s="31">
        <f t="shared" si="5"/>
        <v>52</v>
      </c>
      <c r="B61" s="143" t="s">
        <v>229</v>
      </c>
      <c r="C61" s="144">
        <v>1</v>
      </c>
      <c r="D61" s="144">
        <f t="shared" si="0"/>
        <v>0.5</v>
      </c>
      <c r="E61" s="123" t="s">
        <v>33</v>
      </c>
      <c r="F61" s="145"/>
      <c r="G61" s="126">
        <v>0</v>
      </c>
      <c r="H61" s="124">
        <f t="shared" si="6"/>
        <v>0</v>
      </c>
      <c r="I61" s="146">
        <f t="shared" si="7"/>
        <v>0</v>
      </c>
      <c r="J61" s="147">
        <f t="shared" si="8"/>
        <v>0</v>
      </c>
      <c r="K61" s="53"/>
      <c r="L61" s="53"/>
      <c r="M61" s="53"/>
      <c r="N61" s="189">
        <f t="shared" si="4"/>
        <v>0</v>
      </c>
    </row>
    <row r="62" spans="1:14" s="54" customFormat="1" ht="22.5">
      <c r="A62" s="31">
        <f t="shared" si="5"/>
        <v>53</v>
      </c>
      <c r="B62" s="143" t="s">
        <v>200</v>
      </c>
      <c r="C62" s="144">
        <v>2</v>
      </c>
      <c r="D62" s="144">
        <f t="shared" si="0"/>
        <v>1</v>
      </c>
      <c r="E62" s="123" t="s">
        <v>33</v>
      </c>
      <c r="F62" s="145"/>
      <c r="G62" s="126">
        <v>0</v>
      </c>
      <c r="H62" s="124">
        <f t="shared" si="6"/>
        <v>0</v>
      </c>
      <c r="I62" s="146">
        <f t="shared" si="7"/>
        <v>0</v>
      </c>
      <c r="J62" s="147">
        <f t="shared" si="8"/>
        <v>0</v>
      </c>
      <c r="K62" s="53"/>
      <c r="L62" s="53"/>
      <c r="M62" s="53"/>
      <c r="N62" s="189">
        <f t="shared" si="4"/>
        <v>0</v>
      </c>
    </row>
    <row r="63" spans="1:14" s="54" customFormat="1" ht="12.75">
      <c r="A63" s="31">
        <f t="shared" si="5"/>
        <v>54</v>
      </c>
      <c r="B63" s="143" t="s">
        <v>201</v>
      </c>
      <c r="C63" s="144">
        <v>30</v>
      </c>
      <c r="D63" s="144">
        <f t="shared" si="0"/>
        <v>15</v>
      </c>
      <c r="E63" s="123" t="s">
        <v>32</v>
      </c>
      <c r="F63" s="145"/>
      <c r="G63" s="126">
        <v>0</v>
      </c>
      <c r="H63" s="124">
        <f t="shared" si="6"/>
        <v>0</v>
      </c>
      <c r="I63" s="146">
        <f t="shared" si="7"/>
        <v>0</v>
      </c>
      <c r="J63" s="147">
        <f t="shared" si="8"/>
        <v>0</v>
      </c>
      <c r="K63" s="53"/>
      <c r="L63" s="53"/>
      <c r="M63" s="53"/>
      <c r="N63" s="189">
        <f t="shared" si="4"/>
        <v>0</v>
      </c>
    </row>
    <row r="64" spans="1:14" s="54" customFormat="1" ht="12.75">
      <c r="A64" s="31">
        <f t="shared" si="5"/>
        <v>55</v>
      </c>
      <c r="B64" s="143" t="s">
        <v>525</v>
      </c>
      <c r="C64" s="144">
        <v>5</v>
      </c>
      <c r="D64" s="144">
        <f t="shared" si="0"/>
        <v>2.5</v>
      </c>
      <c r="E64" s="123" t="s">
        <v>32</v>
      </c>
      <c r="F64" s="145"/>
      <c r="G64" s="126">
        <v>0</v>
      </c>
      <c r="H64" s="124">
        <f t="shared" si="6"/>
        <v>0</v>
      </c>
      <c r="I64" s="146">
        <f t="shared" si="7"/>
        <v>0</v>
      </c>
      <c r="J64" s="147">
        <f t="shared" si="8"/>
        <v>0</v>
      </c>
      <c r="K64" s="53"/>
      <c r="L64" s="53"/>
      <c r="M64" s="53"/>
      <c r="N64" s="189">
        <f t="shared" si="4"/>
        <v>0</v>
      </c>
    </row>
    <row r="65" spans="1:14" s="54" customFormat="1" ht="12.75">
      <c r="A65" s="31">
        <f t="shared" si="5"/>
        <v>56</v>
      </c>
      <c r="B65" s="143" t="s">
        <v>202</v>
      </c>
      <c r="C65" s="144">
        <v>35</v>
      </c>
      <c r="D65" s="144">
        <f t="shared" si="0"/>
        <v>17.5</v>
      </c>
      <c r="E65" s="123" t="s">
        <v>32</v>
      </c>
      <c r="F65" s="145"/>
      <c r="G65" s="126">
        <v>0</v>
      </c>
      <c r="H65" s="124">
        <f t="shared" si="6"/>
        <v>0</v>
      </c>
      <c r="I65" s="146">
        <f t="shared" si="7"/>
        <v>0</v>
      </c>
      <c r="J65" s="147">
        <f t="shared" si="8"/>
        <v>0</v>
      </c>
      <c r="K65" s="53"/>
      <c r="L65" s="53"/>
      <c r="M65" s="53"/>
      <c r="N65" s="189">
        <f t="shared" si="4"/>
        <v>0</v>
      </c>
    </row>
    <row r="66" spans="1:14" s="54" customFormat="1" ht="12.75">
      <c r="A66" s="31">
        <f t="shared" si="5"/>
        <v>57</v>
      </c>
      <c r="B66" s="143" t="s">
        <v>203</v>
      </c>
      <c r="C66" s="144">
        <v>10</v>
      </c>
      <c r="D66" s="144">
        <f t="shared" si="0"/>
        <v>5</v>
      </c>
      <c r="E66" s="123" t="s">
        <v>33</v>
      </c>
      <c r="F66" s="145"/>
      <c r="G66" s="126">
        <v>0</v>
      </c>
      <c r="H66" s="124">
        <f t="shared" si="6"/>
        <v>0</v>
      </c>
      <c r="I66" s="146">
        <f t="shared" si="7"/>
        <v>0</v>
      </c>
      <c r="J66" s="147">
        <f t="shared" si="8"/>
        <v>0</v>
      </c>
      <c r="K66" s="53"/>
      <c r="L66" s="53"/>
      <c r="M66" s="53"/>
      <c r="N66" s="189">
        <f t="shared" si="4"/>
        <v>0</v>
      </c>
    </row>
    <row r="67" spans="1:14" s="54" customFormat="1" ht="12.75">
      <c r="A67" s="31">
        <f t="shared" si="5"/>
        <v>58</v>
      </c>
      <c r="B67" s="143" t="s">
        <v>205</v>
      </c>
      <c r="C67" s="144">
        <v>10</v>
      </c>
      <c r="D67" s="144">
        <f t="shared" si="0"/>
        <v>5</v>
      </c>
      <c r="E67" s="123" t="s">
        <v>33</v>
      </c>
      <c r="F67" s="145"/>
      <c r="G67" s="126">
        <v>0</v>
      </c>
      <c r="H67" s="124">
        <f t="shared" si="6"/>
        <v>0</v>
      </c>
      <c r="I67" s="146">
        <f t="shared" si="7"/>
        <v>0</v>
      </c>
      <c r="J67" s="147">
        <f t="shared" si="8"/>
        <v>0</v>
      </c>
      <c r="K67" s="53"/>
      <c r="L67" s="53"/>
      <c r="M67" s="53"/>
      <c r="N67" s="189">
        <f t="shared" si="4"/>
        <v>0</v>
      </c>
    </row>
    <row r="68" spans="1:14" s="54" customFormat="1" ht="12.75">
      <c r="A68" s="31">
        <f t="shared" si="5"/>
        <v>59</v>
      </c>
      <c r="B68" s="143" t="s">
        <v>206</v>
      </c>
      <c r="C68" s="144">
        <v>5</v>
      </c>
      <c r="D68" s="144">
        <f t="shared" si="0"/>
        <v>2.5</v>
      </c>
      <c r="E68" s="123" t="s">
        <v>33</v>
      </c>
      <c r="F68" s="145"/>
      <c r="G68" s="126">
        <v>0</v>
      </c>
      <c r="H68" s="124">
        <f t="shared" si="6"/>
        <v>0</v>
      </c>
      <c r="I68" s="146">
        <f t="shared" si="7"/>
        <v>0</v>
      </c>
      <c r="J68" s="147">
        <f t="shared" si="8"/>
        <v>0</v>
      </c>
      <c r="K68" s="53"/>
      <c r="L68" s="53"/>
      <c r="M68" s="53"/>
      <c r="N68" s="189">
        <f t="shared" si="4"/>
        <v>0</v>
      </c>
    </row>
    <row r="69" spans="1:14" s="54" customFormat="1" ht="12.75">
      <c r="A69" s="31">
        <f t="shared" si="5"/>
        <v>60</v>
      </c>
      <c r="B69" s="143" t="s">
        <v>135</v>
      </c>
      <c r="C69" s="144">
        <v>2</v>
      </c>
      <c r="D69" s="144">
        <f t="shared" si="0"/>
        <v>1</v>
      </c>
      <c r="E69" s="123" t="s">
        <v>32</v>
      </c>
      <c r="F69" s="145"/>
      <c r="G69" s="126">
        <v>0</v>
      </c>
      <c r="H69" s="124">
        <f t="shared" si="6"/>
        <v>0</v>
      </c>
      <c r="I69" s="146">
        <f t="shared" si="7"/>
        <v>0</v>
      </c>
      <c r="J69" s="147">
        <f t="shared" si="8"/>
        <v>0</v>
      </c>
      <c r="K69" s="53"/>
      <c r="L69" s="53"/>
      <c r="M69" s="53"/>
      <c r="N69" s="189">
        <f t="shared" si="4"/>
        <v>0</v>
      </c>
    </row>
    <row r="70" spans="1:14" s="54" customFormat="1" ht="12.75">
      <c r="A70" s="31">
        <f t="shared" si="5"/>
        <v>61</v>
      </c>
      <c r="B70" s="31" t="s">
        <v>215</v>
      </c>
      <c r="C70" s="123">
        <v>4</v>
      </c>
      <c r="D70" s="144">
        <f t="shared" si="0"/>
        <v>2</v>
      </c>
      <c r="E70" s="123" t="s">
        <v>33</v>
      </c>
      <c r="F70" s="125"/>
      <c r="G70" s="126">
        <v>0</v>
      </c>
      <c r="H70" s="124">
        <f t="shared" si="6"/>
        <v>0</v>
      </c>
      <c r="I70" s="146">
        <f t="shared" si="7"/>
        <v>0</v>
      </c>
      <c r="J70" s="147">
        <f t="shared" si="8"/>
        <v>0</v>
      </c>
      <c r="K70" s="53"/>
      <c r="L70" s="53"/>
      <c r="M70" s="53"/>
      <c r="N70" s="189">
        <f t="shared" si="4"/>
        <v>0</v>
      </c>
    </row>
    <row r="71" spans="1:14" s="54" customFormat="1" ht="12.75">
      <c r="A71" s="31">
        <f t="shared" si="5"/>
        <v>62</v>
      </c>
      <c r="B71" s="31" t="s">
        <v>216</v>
      </c>
      <c r="C71" s="123">
        <v>5</v>
      </c>
      <c r="D71" s="144">
        <f t="shared" si="0"/>
        <v>2.5</v>
      </c>
      <c r="E71" s="123" t="s">
        <v>33</v>
      </c>
      <c r="F71" s="125"/>
      <c r="G71" s="126">
        <v>0</v>
      </c>
      <c r="H71" s="124">
        <f t="shared" si="6"/>
        <v>0</v>
      </c>
      <c r="I71" s="146">
        <f t="shared" si="7"/>
        <v>0</v>
      </c>
      <c r="J71" s="147">
        <f t="shared" si="8"/>
        <v>0</v>
      </c>
      <c r="K71" s="53"/>
      <c r="L71" s="53"/>
      <c r="M71" s="53"/>
      <c r="N71" s="189">
        <f t="shared" si="4"/>
        <v>0</v>
      </c>
    </row>
    <row r="72" spans="1:14" s="54" customFormat="1" ht="12.75">
      <c r="A72" s="31">
        <f t="shared" si="5"/>
        <v>63</v>
      </c>
      <c r="B72" s="31" t="s">
        <v>217</v>
      </c>
      <c r="C72" s="123">
        <v>5</v>
      </c>
      <c r="D72" s="144">
        <f t="shared" si="0"/>
        <v>2.5</v>
      </c>
      <c r="E72" s="123" t="s">
        <v>33</v>
      </c>
      <c r="F72" s="125"/>
      <c r="G72" s="126">
        <v>0</v>
      </c>
      <c r="H72" s="124">
        <f t="shared" si="6"/>
        <v>0</v>
      </c>
      <c r="I72" s="146">
        <f t="shared" si="7"/>
        <v>0</v>
      </c>
      <c r="J72" s="147">
        <f t="shared" si="8"/>
        <v>0</v>
      </c>
      <c r="K72" s="53"/>
      <c r="L72" s="53"/>
      <c r="M72" s="53"/>
      <c r="N72" s="189">
        <f t="shared" si="4"/>
        <v>0</v>
      </c>
    </row>
    <row r="73" spans="1:14" s="54" customFormat="1" ht="22.5">
      <c r="A73" s="31">
        <f t="shared" si="5"/>
        <v>64</v>
      </c>
      <c r="B73" s="31" t="s">
        <v>526</v>
      </c>
      <c r="C73" s="123">
        <v>3</v>
      </c>
      <c r="D73" s="144">
        <f t="shared" si="0"/>
        <v>1.5</v>
      </c>
      <c r="E73" s="123" t="s">
        <v>33</v>
      </c>
      <c r="F73" s="125"/>
      <c r="G73" s="126">
        <v>0</v>
      </c>
      <c r="H73" s="124">
        <f t="shared" si="6"/>
        <v>0</v>
      </c>
      <c r="I73" s="146">
        <f t="shared" si="7"/>
        <v>0</v>
      </c>
      <c r="J73" s="147">
        <f t="shared" si="8"/>
        <v>0</v>
      </c>
      <c r="K73" s="53"/>
      <c r="L73" s="53"/>
      <c r="M73" s="53"/>
      <c r="N73" s="189">
        <f t="shared" si="4"/>
        <v>0</v>
      </c>
    </row>
    <row r="74" spans="1:14" s="54" customFormat="1" ht="22.5">
      <c r="A74" s="31">
        <f t="shared" si="5"/>
        <v>65</v>
      </c>
      <c r="B74" s="31" t="s">
        <v>218</v>
      </c>
      <c r="C74" s="123">
        <v>10</v>
      </c>
      <c r="D74" s="144">
        <f t="shared" si="0"/>
        <v>5</v>
      </c>
      <c r="E74" s="123" t="s">
        <v>33</v>
      </c>
      <c r="F74" s="125"/>
      <c r="G74" s="126">
        <v>0</v>
      </c>
      <c r="H74" s="124">
        <f t="shared" si="6"/>
        <v>0</v>
      </c>
      <c r="I74" s="146">
        <f t="shared" si="7"/>
        <v>0</v>
      </c>
      <c r="J74" s="147">
        <f t="shared" si="8"/>
        <v>0</v>
      </c>
      <c r="K74" s="53"/>
      <c r="L74" s="53"/>
      <c r="M74" s="53"/>
      <c r="N74" s="189">
        <f t="shared" si="4"/>
        <v>0</v>
      </c>
    </row>
    <row r="75" spans="1:14" s="54" customFormat="1" ht="22.5">
      <c r="A75" s="31">
        <f t="shared" si="5"/>
        <v>66</v>
      </c>
      <c r="B75" s="31" t="s">
        <v>219</v>
      </c>
      <c r="C75" s="123">
        <v>10</v>
      </c>
      <c r="D75" s="144">
        <f t="shared" si="0"/>
        <v>5</v>
      </c>
      <c r="E75" s="123" t="s">
        <v>33</v>
      </c>
      <c r="F75" s="125"/>
      <c r="G75" s="126">
        <v>0</v>
      </c>
      <c r="H75" s="124">
        <f t="shared" si="6"/>
        <v>0</v>
      </c>
      <c r="I75" s="146">
        <f t="shared" si="7"/>
        <v>0</v>
      </c>
      <c r="J75" s="147">
        <f t="shared" si="8"/>
        <v>0</v>
      </c>
      <c r="K75" s="53"/>
      <c r="L75" s="53"/>
      <c r="M75" s="53"/>
      <c r="N75" s="189">
        <f t="shared" si="4"/>
        <v>0</v>
      </c>
    </row>
    <row r="76" spans="1:14" s="54" customFormat="1" ht="22.5">
      <c r="A76" s="31">
        <f t="shared" si="5"/>
        <v>67</v>
      </c>
      <c r="B76" s="31" t="s">
        <v>220</v>
      </c>
      <c r="C76" s="123">
        <v>8</v>
      </c>
      <c r="D76" s="144">
        <f aca="true" t="shared" si="9" ref="D76:D105">C76/2</f>
        <v>4</v>
      </c>
      <c r="E76" s="123" t="s">
        <v>33</v>
      </c>
      <c r="F76" s="125"/>
      <c r="G76" s="126">
        <v>0</v>
      </c>
      <c r="H76" s="124">
        <f t="shared" si="6"/>
        <v>0</v>
      </c>
      <c r="I76" s="146">
        <f t="shared" si="7"/>
        <v>0</v>
      </c>
      <c r="J76" s="147">
        <f t="shared" si="8"/>
        <v>0</v>
      </c>
      <c r="K76" s="53"/>
      <c r="L76" s="53"/>
      <c r="M76" s="53"/>
      <c r="N76" s="189">
        <f aca="true" t="shared" si="10" ref="N76:N105">J76/2</f>
        <v>0</v>
      </c>
    </row>
    <row r="77" spans="1:14" s="54" customFormat="1" ht="12.75">
      <c r="A77" s="31">
        <f t="shared" si="5"/>
        <v>68</v>
      </c>
      <c r="B77" s="31" t="s">
        <v>221</v>
      </c>
      <c r="C77" s="123">
        <v>4</v>
      </c>
      <c r="D77" s="144">
        <f t="shared" si="9"/>
        <v>2</v>
      </c>
      <c r="E77" s="123" t="s">
        <v>33</v>
      </c>
      <c r="F77" s="125"/>
      <c r="G77" s="126">
        <v>0</v>
      </c>
      <c r="H77" s="124">
        <f t="shared" si="6"/>
        <v>0</v>
      </c>
      <c r="I77" s="146">
        <f t="shared" si="7"/>
        <v>0</v>
      </c>
      <c r="J77" s="147">
        <f t="shared" si="8"/>
        <v>0</v>
      </c>
      <c r="K77" s="53"/>
      <c r="L77" s="53"/>
      <c r="M77" s="53"/>
      <c r="N77" s="189">
        <f t="shared" si="10"/>
        <v>0</v>
      </c>
    </row>
    <row r="78" spans="1:14" s="54" customFormat="1" ht="12.75">
      <c r="A78" s="31">
        <f t="shared" si="5"/>
        <v>69</v>
      </c>
      <c r="B78" s="31" t="s">
        <v>222</v>
      </c>
      <c r="C78" s="123">
        <v>5</v>
      </c>
      <c r="D78" s="144">
        <f t="shared" si="9"/>
        <v>2.5</v>
      </c>
      <c r="E78" s="123" t="s">
        <v>33</v>
      </c>
      <c r="F78" s="125"/>
      <c r="G78" s="126">
        <v>0</v>
      </c>
      <c r="H78" s="124">
        <f t="shared" si="6"/>
        <v>0</v>
      </c>
      <c r="I78" s="146">
        <f t="shared" si="7"/>
        <v>0</v>
      </c>
      <c r="J78" s="147">
        <f t="shared" si="8"/>
        <v>0</v>
      </c>
      <c r="K78" s="53"/>
      <c r="L78" s="53"/>
      <c r="M78" s="53"/>
      <c r="N78" s="189">
        <f t="shared" si="10"/>
        <v>0</v>
      </c>
    </row>
    <row r="79" spans="1:14" s="54" customFormat="1" ht="33.75">
      <c r="A79" s="31">
        <f t="shared" si="5"/>
        <v>70</v>
      </c>
      <c r="B79" s="31" t="s">
        <v>223</v>
      </c>
      <c r="C79" s="123">
        <v>4</v>
      </c>
      <c r="D79" s="144">
        <f t="shared" si="9"/>
        <v>2</v>
      </c>
      <c r="E79" s="123" t="s">
        <v>33</v>
      </c>
      <c r="F79" s="125"/>
      <c r="G79" s="126">
        <v>0</v>
      </c>
      <c r="H79" s="124">
        <f t="shared" si="6"/>
        <v>0</v>
      </c>
      <c r="I79" s="146">
        <f t="shared" si="7"/>
        <v>0</v>
      </c>
      <c r="J79" s="147">
        <f t="shared" si="8"/>
        <v>0</v>
      </c>
      <c r="K79" s="53"/>
      <c r="L79" s="53"/>
      <c r="M79" s="53"/>
      <c r="N79" s="189">
        <f t="shared" si="10"/>
        <v>0</v>
      </c>
    </row>
    <row r="80" spans="1:14" s="54" customFormat="1" ht="22.5">
      <c r="A80" s="31">
        <f t="shared" si="5"/>
        <v>71</v>
      </c>
      <c r="B80" s="31" t="s">
        <v>224</v>
      </c>
      <c r="C80" s="123">
        <v>3</v>
      </c>
      <c r="D80" s="144">
        <f t="shared" si="9"/>
        <v>1.5</v>
      </c>
      <c r="E80" s="123" t="s">
        <v>33</v>
      </c>
      <c r="F80" s="125"/>
      <c r="G80" s="126">
        <v>0</v>
      </c>
      <c r="H80" s="124">
        <f t="shared" si="6"/>
        <v>0</v>
      </c>
      <c r="I80" s="146">
        <f t="shared" si="7"/>
        <v>0</v>
      </c>
      <c r="J80" s="147">
        <f t="shared" si="8"/>
        <v>0</v>
      </c>
      <c r="K80" s="53"/>
      <c r="L80" s="53"/>
      <c r="M80" s="53"/>
      <c r="N80" s="189">
        <f t="shared" si="10"/>
        <v>0</v>
      </c>
    </row>
    <row r="81" spans="1:14" s="54" customFormat="1" ht="33.75">
      <c r="A81" s="31">
        <f t="shared" si="5"/>
        <v>72</v>
      </c>
      <c r="B81" s="31" t="s">
        <v>527</v>
      </c>
      <c r="C81" s="123">
        <v>5</v>
      </c>
      <c r="D81" s="144">
        <f t="shared" si="9"/>
        <v>2.5</v>
      </c>
      <c r="E81" s="123" t="s">
        <v>33</v>
      </c>
      <c r="F81" s="125"/>
      <c r="G81" s="126">
        <v>0</v>
      </c>
      <c r="H81" s="124">
        <f t="shared" si="6"/>
        <v>0</v>
      </c>
      <c r="I81" s="146">
        <f t="shared" si="7"/>
        <v>0</v>
      </c>
      <c r="J81" s="147">
        <f t="shared" si="8"/>
        <v>0</v>
      </c>
      <c r="K81" s="53"/>
      <c r="L81" s="53"/>
      <c r="M81" s="53"/>
      <c r="N81" s="189">
        <f t="shared" si="10"/>
        <v>0</v>
      </c>
    </row>
    <row r="82" spans="1:14" s="54" customFormat="1" ht="12.75">
      <c r="A82" s="31">
        <f t="shared" si="5"/>
        <v>73</v>
      </c>
      <c r="B82" s="31" t="s">
        <v>225</v>
      </c>
      <c r="C82" s="123">
        <v>10</v>
      </c>
      <c r="D82" s="144">
        <f t="shared" si="9"/>
        <v>5</v>
      </c>
      <c r="E82" s="123" t="s">
        <v>33</v>
      </c>
      <c r="F82" s="150"/>
      <c r="G82" s="126">
        <v>0</v>
      </c>
      <c r="H82" s="124">
        <f aca="true" t="shared" si="11" ref="H82:H105">C82*G82</f>
        <v>0</v>
      </c>
      <c r="I82" s="146">
        <f aca="true" t="shared" si="12" ref="I82:I105">H82*0.095</f>
        <v>0</v>
      </c>
      <c r="J82" s="147">
        <f aca="true" t="shared" si="13" ref="J82:J105">H82+I82</f>
        <v>0</v>
      </c>
      <c r="K82" s="53"/>
      <c r="L82" s="53"/>
      <c r="M82" s="53"/>
      <c r="N82" s="189">
        <f t="shared" si="10"/>
        <v>0</v>
      </c>
    </row>
    <row r="83" spans="1:14" s="54" customFormat="1" ht="12.75">
      <c r="A83" s="31">
        <f t="shared" si="5"/>
        <v>74</v>
      </c>
      <c r="B83" s="31" t="s">
        <v>226</v>
      </c>
      <c r="C83" s="123">
        <v>150</v>
      </c>
      <c r="D83" s="144">
        <f t="shared" si="9"/>
        <v>75</v>
      </c>
      <c r="E83" s="123" t="s">
        <v>32</v>
      </c>
      <c r="F83" s="150"/>
      <c r="G83" s="126">
        <v>0</v>
      </c>
      <c r="H83" s="124">
        <f t="shared" si="11"/>
        <v>0</v>
      </c>
      <c r="I83" s="146">
        <f t="shared" si="12"/>
        <v>0</v>
      </c>
      <c r="J83" s="147">
        <f t="shared" si="13"/>
        <v>0</v>
      </c>
      <c r="K83" s="53"/>
      <c r="L83" s="53"/>
      <c r="M83" s="53"/>
      <c r="N83" s="189">
        <f t="shared" si="10"/>
        <v>0</v>
      </c>
    </row>
    <row r="84" spans="1:14" s="54" customFormat="1" ht="12.75">
      <c r="A84" s="31">
        <f t="shared" si="5"/>
        <v>75</v>
      </c>
      <c r="B84" s="31" t="s">
        <v>227</v>
      </c>
      <c r="C84" s="123">
        <v>20</v>
      </c>
      <c r="D84" s="144">
        <f t="shared" si="9"/>
        <v>10</v>
      </c>
      <c r="E84" s="123" t="s">
        <v>33</v>
      </c>
      <c r="F84" s="150"/>
      <c r="G84" s="126">
        <v>0</v>
      </c>
      <c r="H84" s="124">
        <f t="shared" si="11"/>
        <v>0</v>
      </c>
      <c r="I84" s="146">
        <f t="shared" si="12"/>
        <v>0</v>
      </c>
      <c r="J84" s="147">
        <f t="shared" si="13"/>
        <v>0</v>
      </c>
      <c r="K84" s="53"/>
      <c r="L84" s="53"/>
      <c r="M84" s="53"/>
      <c r="N84" s="189">
        <f t="shared" si="10"/>
        <v>0</v>
      </c>
    </row>
    <row r="85" spans="1:14" s="54" customFormat="1" ht="12.75">
      <c r="A85" s="31">
        <f t="shared" si="5"/>
        <v>76</v>
      </c>
      <c r="B85" s="31" t="s">
        <v>228</v>
      </c>
      <c r="C85" s="123">
        <v>10</v>
      </c>
      <c r="D85" s="144">
        <f t="shared" si="9"/>
        <v>5</v>
      </c>
      <c r="E85" s="123" t="s">
        <v>33</v>
      </c>
      <c r="F85" s="150"/>
      <c r="G85" s="126">
        <v>0</v>
      </c>
      <c r="H85" s="124">
        <f t="shared" si="11"/>
        <v>0</v>
      </c>
      <c r="I85" s="146">
        <f t="shared" si="12"/>
        <v>0</v>
      </c>
      <c r="J85" s="147">
        <f t="shared" si="13"/>
        <v>0</v>
      </c>
      <c r="K85" s="53"/>
      <c r="L85" s="53"/>
      <c r="M85" s="53"/>
      <c r="N85" s="189">
        <f t="shared" si="10"/>
        <v>0</v>
      </c>
    </row>
    <row r="86" spans="1:14" s="54" customFormat="1" ht="12.75">
      <c r="A86" s="31">
        <f t="shared" si="5"/>
        <v>77</v>
      </c>
      <c r="B86" s="31" t="s">
        <v>406</v>
      </c>
      <c r="C86" s="123">
        <v>5</v>
      </c>
      <c r="D86" s="144">
        <f t="shared" si="9"/>
        <v>2.5</v>
      </c>
      <c r="E86" s="123" t="s">
        <v>31</v>
      </c>
      <c r="F86" s="150"/>
      <c r="G86" s="126">
        <v>0</v>
      </c>
      <c r="H86" s="124">
        <f t="shared" si="11"/>
        <v>0</v>
      </c>
      <c r="I86" s="146">
        <f t="shared" si="12"/>
        <v>0</v>
      </c>
      <c r="J86" s="147">
        <f t="shared" si="13"/>
        <v>0</v>
      </c>
      <c r="K86" s="53"/>
      <c r="L86" s="53"/>
      <c r="M86" s="53"/>
      <c r="N86" s="189">
        <f t="shared" si="10"/>
        <v>0</v>
      </c>
    </row>
    <row r="87" spans="1:14" s="54" customFormat="1" ht="12.75">
      <c r="A87" s="31">
        <f t="shared" si="5"/>
        <v>78</v>
      </c>
      <c r="B87" s="31" t="s">
        <v>207</v>
      </c>
      <c r="C87" s="123">
        <v>80</v>
      </c>
      <c r="D87" s="144">
        <f t="shared" si="9"/>
        <v>40</v>
      </c>
      <c r="E87" s="123" t="s">
        <v>33</v>
      </c>
      <c r="F87" s="150"/>
      <c r="G87" s="126">
        <v>0</v>
      </c>
      <c r="H87" s="124">
        <f t="shared" si="11"/>
        <v>0</v>
      </c>
      <c r="I87" s="146">
        <f t="shared" si="12"/>
        <v>0</v>
      </c>
      <c r="J87" s="147">
        <f t="shared" si="13"/>
        <v>0</v>
      </c>
      <c r="K87" s="53"/>
      <c r="L87" s="53"/>
      <c r="M87" s="53"/>
      <c r="N87" s="189">
        <f t="shared" si="10"/>
        <v>0</v>
      </c>
    </row>
    <row r="88" spans="1:14" s="54" customFormat="1" ht="22.5">
      <c r="A88" s="31">
        <f t="shared" si="5"/>
        <v>79</v>
      </c>
      <c r="B88" s="31" t="s">
        <v>407</v>
      </c>
      <c r="C88" s="123">
        <v>400</v>
      </c>
      <c r="D88" s="144">
        <f t="shared" si="9"/>
        <v>200</v>
      </c>
      <c r="E88" s="123" t="s">
        <v>33</v>
      </c>
      <c r="F88" s="150"/>
      <c r="G88" s="126">
        <v>0</v>
      </c>
      <c r="H88" s="124">
        <f t="shared" si="11"/>
        <v>0</v>
      </c>
      <c r="I88" s="146">
        <f t="shared" si="12"/>
        <v>0</v>
      </c>
      <c r="J88" s="147">
        <f t="shared" si="13"/>
        <v>0</v>
      </c>
      <c r="K88" s="53"/>
      <c r="L88" s="53"/>
      <c r="M88" s="53"/>
      <c r="N88" s="189">
        <f t="shared" si="10"/>
        <v>0</v>
      </c>
    </row>
    <row r="89" spans="1:14" s="54" customFormat="1" ht="12.75">
      <c r="A89" s="31">
        <f t="shared" si="5"/>
        <v>80</v>
      </c>
      <c r="B89" s="31" t="s">
        <v>408</v>
      </c>
      <c r="C89" s="123">
        <v>40</v>
      </c>
      <c r="D89" s="144">
        <f t="shared" si="9"/>
        <v>20</v>
      </c>
      <c r="E89" s="123" t="s">
        <v>33</v>
      </c>
      <c r="F89" s="150"/>
      <c r="G89" s="126">
        <v>0</v>
      </c>
      <c r="H89" s="124">
        <f t="shared" si="11"/>
        <v>0</v>
      </c>
      <c r="I89" s="146">
        <f t="shared" si="12"/>
        <v>0</v>
      </c>
      <c r="J89" s="147">
        <f t="shared" si="13"/>
        <v>0</v>
      </c>
      <c r="K89" s="53"/>
      <c r="L89" s="53"/>
      <c r="M89" s="53"/>
      <c r="N89" s="189">
        <f t="shared" si="10"/>
        <v>0</v>
      </c>
    </row>
    <row r="90" spans="1:14" s="54" customFormat="1" ht="12.75">
      <c r="A90" s="31">
        <f t="shared" si="5"/>
        <v>81</v>
      </c>
      <c r="B90" s="31" t="s">
        <v>231</v>
      </c>
      <c r="C90" s="123">
        <v>100</v>
      </c>
      <c r="D90" s="144">
        <f t="shared" si="9"/>
        <v>50</v>
      </c>
      <c r="E90" s="123" t="s">
        <v>33</v>
      </c>
      <c r="F90" s="150"/>
      <c r="G90" s="126">
        <v>0</v>
      </c>
      <c r="H90" s="124">
        <f t="shared" si="11"/>
        <v>0</v>
      </c>
      <c r="I90" s="146">
        <f t="shared" si="12"/>
        <v>0</v>
      </c>
      <c r="J90" s="147">
        <f t="shared" si="13"/>
        <v>0</v>
      </c>
      <c r="K90" s="53"/>
      <c r="L90" s="53"/>
      <c r="M90" s="53"/>
      <c r="N90" s="189">
        <f t="shared" si="10"/>
        <v>0</v>
      </c>
    </row>
    <row r="91" spans="1:14" s="54" customFormat="1" ht="22.5">
      <c r="A91" s="31">
        <f t="shared" si="5"/>
        <v>82</v>
      </c>
      <c r="B91" s="31" t="s">
        <v>409</v>
      </c>
      <c r="C91" s="123">
        <v>700</v>
      </c>
      <c r="D91" s="144">
        <f t="shared" si="9"/>
        <v>350</v>
      </c>
      <c r="E91" s="123" t="s">
        <v>33</v>
      </c>
      <c r="F91" s="150"/>
      <c r="G91" s="126">
        <v>0</v>
      </c>
      <c r="H91" s="124">
        <f t="shared" si="11"/>
        <v>0</v>
      </c>
      <c r="I91" s="146">
        <f t="shared" si="12"/>
        <v>0</v>
      </c>
      <c r="J91" s="147">
        <f t="shared" si="13"/>
        <v>0</v>
      </c>
      <c r="K91" s="53"/>
      <c r="L91" s="53"/>
      <c r="M91" s="53"/>
      <c r="N91" s="189">
        <f t="shared" si="10"/>
        <v>0</v>
      </c>
    </row>
    <row r="92" spans="1:14" s="54" customFormat="1" ht="22.5">
      <c r="A92" s="31">
        <f t="shared" si="5"/>
        <v>83</v>
      </c>
      <c r="B92" s="31" t="s">
        <v>242</v>
      </c>
      <c r="C92" s="123">
        <v>400</v>
      </c>
      <c r="D92" s="144">
        <f t="shared" si="9"/>
        <v>200</v>
      </c>
      <c r="E92" s="123" t="s">
        <v>33</v>
      </c>
      <c r="F92" s="150"/>
      <c r="G92" s="126">
        <v>0</v>
      </c>
      <c r="H92" s="124">
        <f t="shared" si="11"/>
        <v>0</v>
      </c>
      <c r="I92" s="146">
        <f t="shared" si="12"/>
        <v>0</v>
      </c>
      <c r="J92" s="147">
        <f t="shared" si="13"/>
        <v>0</v>
      </c>
      <c r="K92" s="53"/>
      <c r="L92" s="53"/>
      <c r="M92" s="53"/>
      <c r="N92" s="189">
        <f t="shared" si="10"/>
        <v>0</v>
      </c>
    </row>
    <row r="93" spans="1:14" s="54" customFormat="1" ht="12.75">
      <c r="A93" s="31">
        <f t="shared" si="5"/>
        <v>84</v>
      </c>
      <c r="B93" s="31" t="s">
        <v>208</v>
      </c>
      <c r="C93" s="123">
        <v>8</v>
      </c>
      <c r="D93" s="144">
        <f t="shared" si="9"/>
        <v>4</v>
      </c>
      <c r="E93" s="123" t="s">
        <v>33</v>
      </c>
      <c r="F93" s="150"/>
      <c r="G93" s="126">
        <v>0</v>
      </c>
      <c r="H93" s="124">
        <f t="shared" si="11"/>
        <v>0</v>
      </c>
      <c r="I93" s="146">
        <f t="shared" si="12"/>
        <v>0</v>
      </c>
      <c r="J93" s="147">
        <f t="shared" si="13"/>
        <v>0</v>
      </c>
      <c r="K93" s="53"/>
      <c r="L93" s="53"/>
      <c r="M93" s="53"/>
      <c r="N93" s="189">
        <f t="shared" si="10"/>
        <v>0</v>
      </c>
    </row>
    <row r="94" spans="1:14" s="54" customFormat="1" ht="22.5">
      <c r="A94" s="31">
        <f t="shared" si="5"/>
        <v>85</v>
      </c>
      <c r="B94" s="31" t="s">
        <v>410</v>
      </c>
      <c r="C94" s="151">
        <v>600</v>
      </c>
      <c r="D94" s="144">
        <f t="shared" si="9"/>
        <v>300</v>
      </c>
      <c r="E94" s="151" t="s">
        <v>33</v>
      </c>
      <c r="F94" s="152"/>
      <c r="G94" s="126">
        <v>0</v>
      </c>
      <c r="H94" s="124">
        <f t="shared" si="11"/>
        <v>0</v>
      </c>
      <c r="I94" s="146">
        <f t="shared" si="12"/>
        <v>0</v>
      </c>
      <c r="J94" s="147">
        <f t="shared" si="13"/>
        <v>0</v>
      </c>
      <c r="K94" s="53"/>
      <c r="L94" s="53"/>
      <c r="M94" s="53"/>
      <c r="N94" s="189">
        <f t="shared" si="10"/>
        <v>0</v>
      </c>
    </row>
    <row r="95" spans="1:14" s="88" customFormat="1" ht="12.75">
      <c r="A95" s="31">
        <f t="shared" si="5"/>
        <v>86</v>
      </c>
      <c r="B95" s="148" t="s">
        <v>209</v>
      </c>
      <c r="C95" s="151">
        <v>20</v>
      </c>
      <c r="D95" s="144">
        <f t="shared" si="9"/>
        <v>10</v>
      </c>
      <c r="E95" s="151" t="s">
        <v>33</v>
      </c>
      <c r="F95" s="152"/>
      <c r="G95" s="126">
        <v>0</v>
      </c>
      <c r="H95" s="124">
        <f t="shared" si="11"/>
        <v>0</v>
      </c>
      <c r="I95" s="146">
        <f t="shared" si="12"/>
        <v>0</v>
      </c>
      <c r="J95" s="147">
        <f t="shared" si="13"/>
        <v>0</v>
      </c>
      <c r="K95" s="87"/>
      <c r="L95" s="87"/>
      <c r="M95" s="87"/>
      <c r="N95" s="189">
        <f t="shared" si="10"/>
        <v>0</v>
      </c>
    </row>
    <row r="96" spans="1:14" s="88" customFormat="1" ht="12.75">
      <c r="A96" s="31">
        <f t="shared" si="5"/>
        <v>87</v>
      </c>
      <c r="B96" s="148" t="s">
        <v>210</v>
      </c>
      <c r="C96" s="151">
        <v>20</v>
      </c>
      <c r="D96" s="144">
        <f t="shared" si="9"/>
        <v>10</v>
      </c>
      <c r="E96" s="151" t="s">
        <v>33</v>
      </c>
      <c r="F96" s="152"/>
      <c r="G96" s="126">
        <v>0</v>
      </c>
      <c r="H96" s="124">
        <f t="shared" si="11"/>
        <v>0</v>
      </c>
      <c r="I96" s="146">
        <f t="shared" si="12"/>
        <v>0</v>
      </c>
      <c r="J96" s="147">
        <f t="shared" si="13"/>
        <v>0</v>
      </c>
      <c r="K96" s="87"/>
      <c r="L96" s="87"/>
      <c r="M96" s="87"/>
      <c r="N96" s="189">
        <f t="shared" si="10"/>
        <v>0</v>
      </c>
    </row>
    <row r="97" spans="1:14" s="88" customFormat="1" ht="12.75">
      <c r="A97" s="31">
        <f t="shared" si="5"/>
        <v>88</v>
      </c>
      <c r="B97" s="148" t="s">
        <v>211</v>
      </c>
      <c r="C97" s="151">
        <v>20</v>
      </c>
      <c r="D97" s="144">
        <f t="shared" si="9"/>
        <v>10</v>
      </c>
      <c r="E97" s="151" t="s">
        <v>33</v>
      </c>
      <c r="F97" s="152"/>
      <c r="G97" s="126">
        <v>0</v>
      </c>
      <c r="H97" s="124">
        <f t="shared" si="11"/>
        <v>0</v>
      </c>
      <c r="I97" s="146">
        <f t="shared" si="12"/>
        <v>0</v>
      </c>
      <c r="J97" s="147">
        <f t="shared" si="13"/>
        <v>0</v>
      </c>
      <c r="K97" s="87"/>
      <c r="L97" s="87"/>
      <c r="M97" s="87"/>
      <c r="N97" s="189">
        <f t="shared" si="10"/>
        <v>0</v>
      </c>
    </row>
    <row r="98" spans="1:14" s="88" customFormat="1" ht="12.75">
      <c r="A98" s="31">
        <f aca="true" t="shared" si="14" ref="A98:A105">A97+1</f>
        <v>89</v>
      </c>
      <c r="B98" s="148" t="s">
        <v>212</v>
      </c>
      <c r="C98" s="151">
        <v>20</v>
      </c>
      <c r="D98" s="144">
        <f t="shared" si="9"/>
        <v>10</v>
      </c>
      <c r="E98" s="151" t="s">
        <v>33</v>
      </c>
      <c r="F98" s="152"/>
      <c r="G98" s="126">
        <v>0</v>
      </c>
      <c r="H98" s="124">
        <f t="shared" si="11"/>
        <v>0</v>
      </c>
      <c r="I98" s="146">
        <f t="shared" si="12"/>
        <v>0</v>
      </c>
      <c r="J98" s="147">
        <f t="shared" si="13"/>
        <v>0</v>
      </c>
      <c r="K98" s="87"/>
      <c r="L98" s="87"/>
      <c r="M98" s="87"/>
      <c r="N98" s="189">
        <f t="shared" si="10"/>
        <v>0</v>
      </c>
    </row>
    <row r="99" spans="1:14" s="88" customFormat="1" ht="12.75">
      <c r="A99" s="31">
        <f t="shared" si="14"/>
        <v>90</v>
      </c>
      <c r="B99" s="148" t="s">
        <v>243</v>
      </c>
      <c r="C99" s="151">
        <v>20</v>
      </c>
      <c r="D99" s="144">
        <f t="shared" si="9"/>
        <v>10</v>
      </c>
      <c r="E99" s="151" t="s">
        <v>33</v>
      </c>
      <c r="F99" s="152"/>
      <c r="G99" s="126">
        <v>0</v>
      </c>
      <c r="H99" s="124">
        <f t="shared" si="11"/>
        <v>0</v>
      </c>
      <c r="I99" s="146">
        <f t="shared" si="12"/>
        <v>0</v>
      </c>
      <c r="J99" s="147">
        <f t="shared" si="13"/>
        <v>0</v>
      </c>
      <c r="K99" s="87"/>
      <c r="L99" s="87"/>
      <c r="M99" s="87"/>
      <c r="N99" s="189">
        <f t="shared" si="10"/>
        <v>0</v>
      </c>
    </row>
    <row r="100" spans="1:14" s="88" customFormat="1" ht="12.75">
      <c r="A100" s="31">
        <f t="shared" si="14"/>
        <v>91</v>
      </c>
      <c r="B100" s="148" t="s">
        <v>213</v>
      </c>
      <c r="C100" s="151">
        <v>20</v>
      </c>
      <c r="D100" s="144">
        <f t="shared" si="9"/>
        <v>10</v>
      </c>
      <c r="E100" s="151" t="s">
        <v>33</v>
      </c>
      <c r="F100" s="152"/>
      <c r="G100" s="126">
        <v>0</v>
      </c>
      <c r="H100" s="124">
        <f t="shared" si="11"/>
        <v>0</v>
      </c>
      <c r="I100" s="146">
        <f t="shared" si="12"/>
        <v>0</v>
      </c>
      <c r="J100" s="147">
        <f t="shared" si="13"/>
        <v>0</v>
      </c>
      <c r="K100" s="87"/>
      <c r="L100" s="87"/>
      <c r="M100" s="87"/>
      <c r="N100" s="189">
        <f t="shared" si="10"/>
        <v>0</v>
      </c>
    </row>
    <row r="101" spans="1:14" s="88" customFormat="1" ht="13.5" customHeight="1">
      <c r="A101" s="31">
        <f t="shared" si="14"/>
        <v>92</v>
      </c>
      <c r="B101" s="148" t="s">
        <v>528</v>
      </c>
      <c r="C101" s="151">
        <v>20</v>
      </c>
      <c r="D101" s="144">
        <f t="shared" si="9"/>
        <v>10</v>
      </c>
      <c r="E101" s="151" t="s">
        <v>31</v>
      </c>
      <c r="F101" s="152"/>
      <c r="G101" s="126">
        <v>0</v>
      </c>
      <c r="H101" s="124">
        <f t="shared" si="11"/>
        <v>0</v>
      </c>
      <c r="I101" s="146">
        <f t="shared" si="12"/>
        <v>0</v>
      </c>
      <c r="J101" s="147">
        <f t="shared" si="13"/>
        <v>0</v>
      </c>
      <c r="K101" s="87"/>
      <c r="L101" s="87"/>
      <c r="M101" s="87"/>
      <c r="N101" s="189">
        <f t="shared" si="10"/>
        <v>0</v>
      </c>
    </row>
    <row r="102" spans="1:14" s="88" customFormat="1" ht="12.75">
      <c r="A102" s="31">
        <f t="shared" si="14"/>
        <v>93</v>
      </c>
      <c r="B102" s="148" t="s">
        <v>214</v>
      </c>
      <c r="C102" s="123">
        <v>10</v>
      </c>
      <c r="D102" s="144">
        <f>C102/2</f>
        <v>5</v>
      </c>
      <c r="E102" s="123" t="s">
        <v>31</v>
      </c>
      <c r="F102" s="150"/>
      <c r="G102" s="126">
        <v>0</v>
      </c>
      <c r="H102" s="124">
        <f>C102*G102</f>
        <v>0</v>
      </c>
      <c r="I102" s="146">
        <f>H102*0.095</f>
        <v>0</v>
      </c>
      <c r="J102" s="124">
        <f>H102+I102</f>
        <v>0</v>
      </c>
      <c r="K102" s="87"/>
      <c r="L102" s="87"/>
      <c r="M102" s="87"/>
      <c r="N102" s="189">
        <f>J102/2</f>
        <v>0</v>
      </c>
    </row>
    <row r="103" spans="1:14" s="88" customFormat="1" ht="12.75">
      <c r="A103" s="31">
        <f t="shared" si="14"/>
        <v>94</v>
      </c>
      <c r="B103" s="148" t="s">
        <v>142</v>
      </c>
      <c r="C103" s="123">
        <v>100</v>
      </c>
      <c r="D103" s="144">
        <f>C103/2</f>
        <v>50</v>
      </c>
      <c r="E103" s="123" t="s">
        <v>33</v>
      </c>
      <c r="F103" s="150"/>
      <c r="G103" s="126">
        <v>0</v>
      </c>
      <c r="H103" s="124">
        <f>C103*G103</f>
        <v>0</v>
      </c>
      <c r="I103" s="146">
        <f>H103*0.095</f>
        <v>0</v>
      </c>
      <c r="J103" s="124">
        <f>H103+I103</f>
        <v>0</v>
      </c>
      <c r="K103" s="87"/>
      <c r="L103" s="87"/>
      <c r="M103" s="87"/>
      <c r="N103" s="189">
        <f>J103/2</f>
        <v>0</v>
      </c>
    </row>
    <row r="104" spans="1:14" s="88" customFormat="1" ht="12.75">
      <c r="A104" s="31">
        <f t="shared" si="14"/>
        <v>95</v>
      </c>
      <c r="B104" s="148" t="s">
        <v>576</v>
      </c>
      <c r="C104" s="123">
        <v>10</v>
      </c>
      <c r="D104" s="144">
        <f>C104/2</f>
        <v>5</v>
      </c>
      <c r="E104" s="123" t="s">
        <v>33</v>
      </c>
      <c r="F104" s="150"/>
      <c r="G104" s="126">
        <v>0</v>
      </c>
      <c r="H104" s="124">
        <f>C104*G104</f>
        <v>0</v>
      </c>
      <c r="I104" s="146">
        <f>H104*0.095</f>
        <v>0</v>
      </c>
      <c r="J104" s="124">
        <f>H104+I104</f>
        <v>0</v>
      </c>
      <c r="K104" s="87"/>
      <c r="L104" s="87"/>
      <c r="M104" s="87"/>
      <c r="N104" s="189">
        <f>J104/2</f>
        <v>0</v>
      </c>
    </row>
    <row r="105" spans="1:14" s="88" customFormat="1" ht="12.75">
      <c r="A105" s="31">
        <f t="shared" si="14"/>
        <v>96</v>
      </c>
      <c r="B105" s="148" t="s">
        <v>577</v>
      </c>
      <c r="C105" s="123">
        <v>50</v>
      </c>
      <c r="D105" s="144">
        <f t="shared" si="9"/>
        <v>25</v>
      </c>
      <c r="E105" s="123" t="s">
        <v>33</v>
      </c>
      <c r="F105" s="150"/>
      <c r="G105" s="126">
        <v>0</v>
      </c>
      <c r="H105" s="124">
        <f t="shared" si="11"/>
        <v>0</v>
      </c>
      <c r="I105" s="146">
        <f t="shared" si="12"/>
        <v>0</v>
      </c>
      <c r="J105" s="124">
        <f t="shared" si="13"/>
        <v>0</v>
      </c>
      <c r="K105" s="87"/>
      <c r="L105" s="87"/>
      <c r="M105" s="87"/>
      <c r="N105" s="189">
        <f t="shared" si="10"/>
        <v>0</v>
      </c>
    </row>
    <row r="106" spans="1:14" ht="12.75">
      <c r="A106" s="105"/>
      <c r="B106" s="106" t="s">
        <v>365</v>
      </c>
      <c r="C106" s="107" t="s">
        <v>364</v>
      </c>
      <c r="D106" s="107"/>
      <c r="E106" s="108" t="s">
        <v>364</v>
      </c>
      <c r="F106" s="108" t="s">
        <v>364</v>
      </c>
      <c r="G106" s="108" t="s">
        <v>364</v>
      </c>
      <c r="H106" s="109">
        <f aca="true" t="shared" si="15" ref="H106:N106">SUM(H10:H105)</f>
        <v>0</v>
      </c>
      <c r="I106" s="109">
        <f t="shared" si="15"/>
        <v>0</v>
      </c>
      <c r="J106" s="110">
        <f t="shared" si="15"/>
        <v>0</v>
      </c>
      <c r="K106" s="110">
        <f t="shared" si="15"/>
        <v>0</v>
      </c>
      <c r="L106" s="110">
        <f t="shared" si="15"/>
        <v>0</v>
      </c>
      <c r="M106" s="110"/>
      <c r="N106" s="110">
        <f t="shared" si="15"/>
        <v>0</v>
      </c>
    </row>
    <row r="107" spans="3:4" ht="12.75">
      <c r="C107"/>
      <c r="D107"/>
    </row>
    <row r="108" spans="1:13" ht="13.5" customHeight="1">
      <c r="A108" s="204" t="s">
        <v>366</v>
      </c>
      <c r="B108" s="204"/>
      <c r="C108" s="9"/>
      <c r="D108" s="9"/>
      <c r="E108" s="101"/>
      <c r="F108" s="5"/>
      <c r="G108" s="5"/>
      <c r="H108" s="5"/>
      <c r="I108" s="5"/>
      <c r="J108" s="5"/>
      <c r="K108" s="5"/>
      <c r="L108" s="5"/>
      <c r="M108" s="5"/>
    </row>
    <row r="109" spans="1:13" ht="27" customHeight="1">
      <c r="A109" s="200" t="s">
        <v>367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</row>
    <row r="110" spans="1:13" ht="13.5" customHeight="1">
      <c r="A110" s="200" t="s">
        <v>368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1:13" ht="13.5" customHeight="1">
      <c r="A111" s="196" t="s">
        <v>591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</row>
    <row r="112" spans="1:13" ht="13.5" customHeight="1">
      <c r="A112" s="200" t="s">
        <v>369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</row>
    <row r="113" spans="1:13" ht="13.5" customHeight="1">
      <c r="A113" s="200" t="s">
        <v>370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</row>
    <row r="114" spans="1:13" ht="13.5" customHeight="1">
      <c r="A114" s="200" t="s">
        <v>377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</row>
    <row r="115" spans="1:13" ht="13.5" customHeight="1">
      <c r="A115" s="200" t="s">
        <v>378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</row>
    <row r="116" spans="1:13" s="114" customFormat="1" ht="13.5">
      <c r="A116" s="201" t="s">
        <v>379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</row>
    <row r="117" spans="1:13" s="6" customFormat="1" ht="13.5" customHeight="1">
      <c r="A117" s="199" t="s">
        <v>593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</row>
    <row r="118" spans="1:13" s="6" customFormat="1" ht="13.5" customHeight="1">
      <c r="A118" s="200" t="s">
        <v>592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</row>
    <row r="119" spans="1:13" s="6" customFormat="1" ht="13.5" customHeight="1">
      <c r="A119" s="200" t="s">
        <v>589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</row>
    <row r="120" spans="1:13" ht="13.5" customHeight="1">
      <c r="A120" s="200" t="s">
        <v>371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</row>
    <row r="121" s="16" customFormat="1" ht="9">
      <c r="B121" s="17"/>
    </row>
    <row r="122" spans="1:13" ht="13.5" customHeight="1">
      <c r="A122" s="202" t="s">
        <v>372</v>
      </c>
      <c r="B122" s="202"/>
      <c r="C122" s="102" t="s">
        <v>373</v>
      </c>
      <c r="D122" s="102"/>
      <c r="E122" s="101"/>
      <c r="F122" s="5"/>
      <c r="G122" s="103" t="s">
        <v>374</v>
      </c>
      <c r="H122" s="5"/>
      <c r="I122" s="5"/>
      <c r="J122" s="5"/>
      <c r="K122" s="5"/>
      <c r="L122" s="5"/>
      <c r="M122" s="5"/>
    </row>
  </sheetData>
  <sheetProtection/>
  <mergeCells count="16">
    <mergeCell ref="A122:B122"/>
    <mergeCell ref="F3:J3"/>
    <mergeCell ref="A112:M112"/>
    <mergeCell ref="B7:K7"/>
    <mergeCell ref="A108:B108"/>
    <mergeCell ref="A118:M118"/>
    <mergeCell ref="A119:M119"/>
    <mergeCell ref="A120:M120"/>
    <mergeCell ref="A113:M113"/>
    <mergeCell ref="A114:M114"/>
    <mergeCell ref="A115:M115"/>
    <mergeCell ref="A116:M116"/>
    <mergeCell ref="A117:M117"/>
    <mergeCell ref="A6:J6"/>
    <mergeCell ref="A109:M109"/>
    <mergeCell ref="A110:M1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8"/>
  <sheetViews>
    <sheetView zoomScalePageLayoutView="0" workbookViewId="0" topLeftCell="A37">
      <selection activeCell="A52" sqref="A52:N52"/>
    </sheetView>
  </sheetViews>
  <sheetFormatPr defaultColWidth="9.140625" defaultRowHeight="12.75"/>
  <cols>
    <col min="1" max="1" width="6.140625" style="0" customWidth="1"/>
    <col min="2" max="2" width="32.140625" style="0" customWidth="1"/>
    <col min="3" max="5" width="8.8515625" style="115" customWidth="1"/>
    <col min="13" max="13" width="12.140625" style="0" customWidth="1"/>
  </cols>
  <sheetData>
    <row r="1" spans="3:5" ht="12.75">
      <c r="C1" t="s">
        <v>375</v>
      </c>
      <c r="D1"/>
      <c r="E1"/>
    </row>
    <row r="2" spans="3:5" ht="12.75">
      <c r="C2"/>
      <c r="D2"/>
      <c r="E2"/>
    </row>
    <row r="3" spans="1:13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01"/>
      <c r="L3" s="101"/>
      <c r="M3" s="113"/>
    </row>
    <row r="4" spans="3:5" ht="12.75">
      <c r="C4" s="15"/>
      <c r="D4" s="15"/>
      <c r="E4"/>
    </row>
    <row r="5" ht="3" customHeight="1"/>
    <row r="6" spans="2:13" ht="24" customHeight="1">
      <c r="B6" s="218" t="s">
        <v>541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4" s="66" customFormat="1" ht="60.75">
      <c r="A7" s="60" t="s">
        <v>29</v>
      </c>
      <c r="B7" s="60" t="s">
        <v>27</v>
      </c>
      <c r="C7" s="68" t="s">
        <v>28</v>
      </c>
      <c r="D7" s="61" t="s">
        <v>561</v>
      </c>
      <c r="E7" s="60" t="s">
        <v>359</v>
      </c>
      <c r="F7" s="62" t="s">
        <v>30</v>
      </c>
      <c r="G7" s="62" t="s">
        <v>116</v>
      </c>
      <c r="H7" s="62" t="s">
        <v>118</v>
      </c>
      <c r="I7" s="62" t="s">
        <v>111</v>
      </c>
      <c r="J7" s="62" t="s">
        <v>112</v>
      </c>
      <c r="K7" s="63" t="s">
        <v>363</v>
      </c>
      <c r="L7" s="63" t="s">
        <v>363</v>
      </c>
      <c r="M7" s="63" t="s">
        <v>563</v>
      </c>
      <c r="N7" s="62" t="s">
        <v>559</v>
      </c>
    </row>
    <row r="8" spans="1:14" s="66" customFormat="1" ht="20.25">
      <c r="A8" s="60">
        <v>1</v>
      </c>
      <c r="B8" s="60">
        <v>2</v>
      </c>
      <c r="C8" s="68">
        <v>3</v>
      </c>
      <c r="D8" s="68"/>
      <c r="E8" s="60">
        <v>4</v>
      </c>
      <c r="F8" s="61">
        <v>5</v>
      </c>
      <c r="G8" s="61">
        <v>6</v>
      </c>
      <c r="H8" s="62" t="s">
        <v>120</v>
      </c>
      <c r="I8" s="61" t="s">
        <v>121</v>
      </c>
      <c r="J8" s="61" t="s">
        <v>115</v>
      </c>
      <c r="K8" s="69">
        <v>10</v>
      </c>
      <c r="L8" s="69">
        <v>11</v>
      </c>
      <c r="M8" s="69">
        <v>12</v>
      </c>
      <c r="N8" s="69">
        <v>13</v>
      </c>
    </row>
    <row r="9" spans="1:14" s="41" customFormat="1" ht="12.75">
      <c r="A9" s="229"/>
      <c r="B9" s="230"/>
      <c r="C9" s="230"/>
      <c r="D9" s="230"/>
      <c r="E9" s="230"/>
      <c r="F9" s="230"/>
      <c r="G9" s="230"/>
      <c r="H9" s="230"/>
      <c r="I9" s="230"/>
      <c r="J9" s="231"/>
      <c r="K9" s="45"/>
      <c r="L9" s="45"/>
      <c r="M9" s="45"/>
      <c r="N9" s="45"/>
    </row>
    <row r="10" spans="1:14" s="41" customFormat="1" ht="22.5">
      <c r="A10" s="157">
        <v>1</v>
      </c>
      <c r="B10" s="156" t="s">
        <v>319</v>
      </c>
      <c r="C10" s="157">
        <v>5</v>
      </c>
      <c r="D10" s="157">
        <f>C10/2</f>
        <v>2.5</v>
      </c>
      <c r="E10" s="157" t="s">
        <v>33</v>
      </c>
      <c r="F10" s="73"/>
      <c r="G10" s="73">
        <v>0</v>
      </c>
      <c r="H10" s="73">
        <f>SUM(C10*G10)</f>
        <v>0</v>
      </c>
      <c r="I10" s="73">
        <f>SUM(H10*9.5%)</f>
        <v>0</v>
      </c>
      <c r="J10" s="73">
        <f>SUM(H10+I10)</f>
        <v>0</v>
      </c>
      <c r="K10" s="73"/>
      <c r="L10" s="73"/>
      <c r="M10" s="73"/>
      <c r="N10" s="187">
        <f>J10/2</f>
        <v>0</v>
      </c>
    </row>
    <row r="11" spans="1:17" s="43" customFormat="1" ht="12.75">
      <c r="A11" s="157">
        <v>2</v>
      </c>
      <c r="B11" s="156" t="s">
        <v>320</v>
      </c>
      <c r="C11" s="158">
        <v>10</v>
      </c>
      <c r="D11" s="157">
        <f aca="true" t="shared" si="0" ref="D11:D40">C11/2</f>
        <v>5</v>
      </c>
      <c r="E11" s="158" t="s">
        <v>33</v>
      </c>
      <c r="F11" s="159"/>
      <c r="G11" s="73">
        <v>0</v>
      </c>
      <c r="H11" s="73">
        <f aca="true" t="shared" si="1" ref="H11:H40">SUM(C11*G11)</f>
        <v>0</v>
      </c>
      <c r="I11" s="73">
        <f aca="true" t="shared" si="2" ref="I11:I40">SUM(H11*9.5%)</f>
        <v>0</v>
      </c>
      <c r="J11" s="73">
        <f aca="true" t="shared" si="3" ref="J11:J40">SUM(H11+I11)</f>
        <v>0</v>
      </c>
      <c r="K11" s="73"/>
      <c r="L11" s="73"/>
      <c r="M11" s="73"/>
      <c r="N11" s="187">
        <f aca="true" t="shared" si="4" ref="N11:N40">J11/2</f>
        <v>0</v>
      </c>
      <c r="O11" s="42"/>
      <c r="P11" s="42"/>
      <c r="Q11" s="42"/>
    </row>
    <row r="12" spans="1:17" s="43" customFormat="1" ht="13.5" customHeight="1">
      <c r="A12" s="157">
        <v>3</v>
      </c>
      <c r="B12" s="156" t="s">
        <v>321</v>
      </c>
      <c r="C12" s="158">
        <v>10</v>
      </c>
      <c r="D12" s="157">
        <f t="shared" si="0"/>
        <v>5</v>
      </c>
      <c r="E12" s="158" t="s">
        <v>33</v>
      </c>
      <c r="F12" s="159"/>
      <c r="G12" s="73">
        <v>0</v>
      </c>
      <c r="H12" s="73">
        <f t="shared" si="1"/>
        <v>0</v>
      </c>
      <c r="I12" s="73">
        <f t="shared" si="2"/>
        <v>0</v>
      </c>
      <c r="J12" s="73">
        <f t="shared" si="3"/>
        <v>0</v>
      </c>
      <c r="K12" s="73"/>
      <c r="L12" s="73"/>
      <c r="M12" s="73"/>
      <c r="N12" s="187">
        <f t="shared" si="4"/>
        <v>0</v>
      </c>
      <c r="O12" s="42"/>
      <c r="P12" s="42"/>
      <c r="Q12" s="42"/>
    </row>
    <row r="13" spans="1:17" s="43" customFormat="1" ht="12.75">
      <c r="A13" s="157">
        <v>4</v>
      </c>
      <c r="B13" s="156" t="s">
        <v>322</v>
      </c>
      <c r="C13" s="158">
        <v>2</v>
      </c>
      <c r="D13" s="157">
        <f t="shared" si="0"/>
        <v>1</v>
      </c>
      <c r="E13" s="158" t="s">
        <v>33</v>
      </c>
      <c r="F13" s="159"/>
      <c r="G13" s="73">
        <v>0</v>
      </c>
      <c r="H13" s="73">
        <f t="shared" si="1"/>
        <v>0</v>
      </c>
      <c r="I13" s="73">
        <f t="shared" si="2"/>
        <v>0</v>
      </c>
      <c r="J13" s="73">
        <f t="shared" si="3"/>
        <v>0</v>
      </c>
      <c r="K13" s="73"/>
      <c r="L13" s="73"/>
      <c r="M13" s="73"/>
      <c r="N13" s="187">
        <f t="shared" si="4"/>
        <v>0</v>
      </c>
      <c r="O13" s="42"/>
      <c r="P13" s="42"/>
      <c r="Q13" s="42"/>
    </row>
    <row r="14" spans="1:17" s="43" customFormat="1" ht="12.75">
      <c r="A14" s="157">
        <v>5</v>
      </c>
      <c r="B14" s="156" t="s">
        <v>323</v>
      </c>
      <c r="C14" s="158">
        <v>2</v>
      </c>
      <c r="D14" s="157">
        <f t="shared" si="0"/>
        <v>1</v>
      </c>
      <c r="E14" s="158" t="s">
        <v>33</v>
      </c>
      <c r="F14" s="159"/>
      <c r="G14" s="73">
        <v>0</v>
      </c>
      <c r="H14" s="73">
        <f t="shared" si="1"/>
        <v>0</v>
      </c>
      <c r="I14" s="73">
        <f t="shared" si="2"/>
        <v>0</v>
      </c>
      <c r="J14" s="73">
        <f t="shared" si="3"/>
        <v>0</v>
      </c>
      <c r="K14" s="73"/>
      <c r="L14" s="73"/>
      <c r="M14" s="73"/>
      <c r="N14" s="187">
        <f t="shared" si="4"/>
        <v>0</v>
      </c>
      <c r="O14" s="42"/>
      <c r="P14" s="42"/>
      <c r="Q14" s="42"/>
    </row>
    <row r="15" spans="1:17" s="43" customFormat="1" ht="33.75">
      <c r="A15" s="157">
        <v>6</v>
      </c>
      <c r="B15" s="156" t="s">
        <v>324</v>
      </c>
      <c r="C15" s="158">
        <v>15</v>
      </c>
      <c r="D15" s="157">
        <f t="shared" si="0"/>
        <v>7.5</v>
      </c>
      <c r="E15" s="158" t="s">
        <v>33</v>
      </c>
      <c r="F15" s="159"/>
      <c r="G15" s="73">
        <v>0</v>
      </c>
      <c r="H15" s="73">
        <f t="shared" si="1"/>
        <v>0</v>
      </c>
      <c r="I15" s="73">
        <f t="shared" si="2"/>
        <v>0</v>
      </c>
      <c r="J15" s="73">
        <f t="shared" si="3"/>
        <v>0</v>
      </c>
      <c r="K15" s="73"/>
      <c r="L15" s="73"/>
      <c r="M15" s="73"/>
      <c r="N15" s="187">
        <f t="shared" si="4"/>
        <v>0</v>
      </c>
      <c r="O15" s="42"/>
      <c r="P15" s="42"/>
      <c r="Q15" s="42"/>
    </row>
    <row r="16" spans="1:17" s="43" customFormat="1" ht="12.75">
      <c r="A16" s="157">
        <v>7</v>
      </c>
      <c r="B16" s="156" t="s">
        <v>325</v>
      </c>
      <c r="C16" s="158">
        <v>10</v>
      </c>
      <c r="D16" s="157">
        <f t="shared" si="0"/>
        <v>5</v>
      </c>
      <c r="E16" s="158" t="s">
        <v>33</v>
      </c>
      <c r="F16" s="159"/>
      <c r="G16" s="73">
        <v>0</v>
      </c>
      <c r="H16" s="73">
        <f t="shared" si="1"/>
        <v>0</v>
      </c>
      <c r="I16" s="73">
        <f t="shared" si="2"/>
        <v>0</v>
      </c>
      <c r="J16" s="73">
        <f t="shared" si="3"/>
        <v>0</v>
      </c>
      <c r="K16" s="73"/>
      <c r="L16" s="73"/>
      <c r="M16" s="73"/>
      <c r="N16" s="187">
        <f t="shared" si="4"/>
        <v>0</v>
      </c>
      <c r="O16" s="42"/>
      <c r="P16" s="42"/>
      <c r="Q16" s="42"/>
    </row>
    <row r="17" spans="1:17" s="43" customFormat="1" ht="12.75">
      <c r="A17" s="157">
        <v>8</v>
      </c>
      <c r="B17" s="156" t="s">
        <v>326</v>
      </c>
      <c r="C17" s="158">
        <v>10</v>
      </c>
      <c r="D17" s="157">
        <f t="shared" si="0"/>
        <v>5</v>
      </c>
      <c r="E17" s="158" t="s">
        <v>33</v>
      </c>
      <c r="F17" s="159"/>
      <c r="G17" s="73">
        <v>0</v>
      </c>
      <c r="H17" s="73">
        <f t="shared" si="1"/>
        <v>0</v>
      </c>
      <c r="I17" s="73">
        <f t="shared" si="2"/>
        <v>0</v>
      </c>
      <c r="J17" s="73">
        <f t="shared" si="3"/>
        <v>0</v>
      </c>
      <c r="K17" s="73"/>
      <c r="L17" s="73"/>
      <c r="M17" s="73"/>
      <c r="N17" s="187">
        <f t="shared" si="4"/>
        <v>0</v>
      </c>
      <c r="O17" s="42"/>
      <c r="P17" s="42"/>
      <c r="Q17" s="42"/>
    </row>
    <row r="18" spans="1:17" s="43" customFormat="1" ht="12.75">
      <c r="A18" s="157">
        <v>9</v>
      </c>
      <c r="B18" s="156" t="s">
        <v>327</v>
      </c>
      <c r="C18" s="158">
        <v>10</v>
      </c>
      <c r="D18" s="157">
        <f t="shared" si="0"/>
        <v>5</v>
      </c>
      <c r="E18" s="158" t="s">
        <v>33</v>
      </c>
      <c r="F18" s="159"/>
      <c r="G18" s="73">
        <v>0</v>
      </c>
      <c r="H18" s="73">
        <f t="shared" si="1"/>
        <v>0</v>
      </c>
      <c r="I18" s="73">
        <f t="shared" si="2"/>
        <v>0</v>
      </c>
      <c r="J18" s="73">
        <f t="shared" si="3"/>
        <v>0</v>
      </c>
      <c r="K18" s="73"/>
      <c r="L18" s="73"/>
      <c r="M18" s="73"/>
      <c r="N18" s="187">
        <f t="shared" si="4"/>
        <v>0</v>
      </c>
      <c r="O18" s="42"/>
      <c r="P18" s="42"/>
      <c r="Q18" s="42"/>
    </row>
    <row r="19" spans="1:17" s="43" customFormat="1" ht="12.75">
      <c r="A19" s="157">
        <v>10</v>
      </c>
      <c r="B19" s="156" t="s">
        <v>328</v>
      </c>
      <c r="C19" s="158">
        <v>10</v>
      </c>
      <c r="D19" s="157">
        <f t="shared" si="0"/>
        <v>5</v>
      </c>
      <c r="E19" s="158" t="s">
        <v>33</v>
      </c>
      <c r="F19" s="159"/>
      <c r="G19" s="73">
        <v>0</v>
      </c>
      <c r="H19" s="73">
        <f t="shared" si="1"/>
        <v>0</v>
      </c>
      <c r="I19" s="73">
        <f t="shared" si="2"/>
        <v>0</v>
      </c>
      <c r="J19" s="73">
        <f t="shared" si="3"/>
        <v>0</v>
      </c>
      <c r="K19" s="73"/>
      <c r="L19" s="73"/>
      <c r="M19" s="73"/>
      <c r="N19" s="187">
        <f t="shared" si="4"/>
        <v>0</v>
      </c>
      <c r="O19" s="42"/>
      <c r="P19" s="42"/>
      <c r="Q19" s="42"/>
    </row>
    <row r="20" spans="1:17" s="43" customFormat="1" ht="12.75">
      <c r="A20" s="157">
        <v>11</v>
      </c>
      <c r="B20" s="156" t="s">
        <v>329</v>
      </c>
      <c r="C20" s="158">
        <v>10</v>
      </c>
      <c r="D20" s="157">
        <f t="shared" si="0"/>
        <v>5</v>
      </c>
      <c r="E20" s="158" t="s">
        <v>33</v>
      </c>
      <c r="F20" s="159"/>
      <c r="G20" s="73">
        <v>0</v>
      </c>
      <c r="H20" s="73">
        <f t="shared" si="1"/>
        <v>0</v>
      </c>
      <c r="I20" s="73">
        <f t="shared" si="2"/>
        <v>0</v>
      </c>
      <c r="J20" s="73">
        <f t="shared" si="3"/>
        <v>0</v>
      </c>
      <c r="K20" s="73"/>
      <c r="L20" s="73"/>
      <c r="M20" s="73"/>
      <c r="N20" s="187">
        <f t="shared" si="4"/>
        <v>0</v>
      </c>
      <c r="O20" s="42"/>
      <c r="P20" s="42"/>
      <c r="Q20" s="42"/>
    </row>
    <row r="21" spans="1:17" s="43" customFormat="1" ht="12.75">
      <c r="A21" s="157">
        <v>12</v>
      </c>
      <c r="B21" s="156" t="s">
        <v>330</v>
      </c>
      <c r="C21" s="158">
        <v>10</v>
      </c>
      <c r="D21" s="157">
        <f t="shared" si="0"/>
        <v>5</v>
      </c>
      <c r="E21" s="158" t="s">
        <v>33</v>
      </c>
      <c r="F21" s="159"/>
      <c r="G21" s="73">
        <v>0</v>
      </c>
      <c r="H21" s="73">
        <f t="shared" si="1"/>
        <v>0</v>
      </c>
      <c r="I21" s="73">
        <f t="shared" si="2"/>
        <v>0</v>
      </c>
      <c r="J21" s="73">
        <f t="shared" si="3"/>
        <v>0</v>
      </c>
      <c r="K21" s="73"/>
      <c r="L21" s="73"/>
      <c r="M21" s="73"/>
      <c r="N21" s="187">
        <f t="shared" si="4"/>
        <v>0</v>
      </c>
      <c r="O21" s="42"/>
      <c r="P21" s="42"/>
      <c r="Q21" s="42"/>
    </row>
    <row r="22" spans="1:17" s="43" customFormat="1" ht="12.75">
      <c r="A22" s="157">
        <v>13</v>
      </c>
      <c r="B22" s="156" t="s">
        <v>331</v>
      </c>
      <c r="C22" s="158">
        <v>10</v>
      </c>
      <c r="D22" s="157">
        <f t="shared" si="0"/>
        <v>5</v>
      </c>
      <c r="E22" s="158" t="s">
        <v>33</v>
      </c>
      <c r="F22" s="159"/>
      <c r="G22" s="73">
        <v>0</v>
      </c>
      <c r="H22" s="73">
        <f t="shared" si="1"/>
        <v>0</v>
      </c>
      <c r="I22" s="73">
        <f t="shared" si="2"/>
        <v>0</v>
      </c>
      <c r="J22" s="73">
        <f t="shared" si="3"/>
        <v>0</v>
      </c>
      <c r="K22" s="73"/>
      <c r="L22" s="73"/>
      <c r="M22" s="73"/>
      <c r="N22" s="187">
        <f t="shared" si="4"/>
        <v>0</v>
      </c>
      <c r="O22" s="42"/>
      <c r="P22" s="42"/>
      <c r="Q22" s="42"/>
    </row>
    <row r="23" spans="1:17" s="43" customFormat="1" ht="12.75">
      <c r="A23" s="157">
        <v>14</v>
      </c>
      <c r="B23" s="156" t="s">
        <v>332</v>
      </c>
      <c r="C23" s="158">
        <v>5</v>
      </c>
      <c r="D23" s="157">
        <f t="shared" si="0"/>
        <v>2.5</v>
      </c>
      <c r="E23" s="158" t="s">
        <v>33</v>
      </c>
      <c r="F23" s="159"/>
      <c r="G23" s="73">
        <v>0</v>
      </c>
      <c r="H23" s="73">
        <f t="shared" si="1"/>
        <v>0</v>
      </c>
      <c r="I23" s="73">
        <f t="shared" si="2"/>
        <v>0</v>
      </c>
      <c r="J23" s="73">
        <f t="shared" si="3"/>
        <v>0</v>
      </c>
      <c r="K23" s="73"/>
      <c r="L23" s="73"/>
      <c r="M23" s="73"/>
      <c r="N23" s="187">
        <f t="shared" si="4"/>
        <v>0</v>
      </c>
      <c r="O23" s="42"/>
      <c r="P23" s="42"/>
      <c r="Q23" s="42"/>
    </row>
    <row r="24" spans="1:17" s="43" customFormat="1" ht="12.75">
      <c r="A24" s="157">
        <v>15</v>
      </c>
      <c r="B24" s="156" t="s">
        <v>333</v>
      </c>
      <c r="C24" s="158">
        <v>3</v>
      </c>
      <c r="D24" s="157">
        <f t="shared" si="0"/>
        <v>1.5</v>
      </c>
      <c r="E24" s="158" t="s">
        <v>31</v>
      </c>
      <c r="F24" s="159"/>
      <c r="G24" s="73">
        <v>0</v>
      </c>
      <c r="H24" s="73">
        <f t="shared" si="1"/>
        <v>0</v>
      </c>
      <c r="I24" s="73">
        <f t="shared" si="2"/>
        <v>0</v>
      </c>
      <c r="J24" s="73">
        <f t="shared" si="3"/>
        <v>0</v>
      </c>
      <c r="K24" s="73"/>
      <c r="L24" s="73"/>
      <c r="M24" s="73"/>
      <c r="N24" s="187">
        <f t="shared" si="4"/>
        <v>0</v>
      </c>
      <c r="O24" s="42"/>
      <c r="P24" s="42"/>
      <c r="Q24" s="42"/>
    </row>
    <row r="25" spans="1:17" s="43" customFormat="1" ht="12.75">
      <c r="A25" s="157">
        <v>16</v>
      </c>
      <c r="B25" s="160" t="s">
        <v>334</v>
      </c>
      <c r="C25" s="158">
        <v>4</v>
      </c>
      <c r="D25" s="157">
        <f t="shared" si="0"/>
        <v>2</v>
      </c>
      <c r="E25" s="158" t="s">
        <v>33</v>
      </c>
      <c r="F25" s="159"/>
      <c r="G25" s="73">
        <v>0</v>
      </c>
      <c r="H25" s="73">
        <f t="shared" si="1"/>
        <v>0</v>
      </c>
      <c r="I25" s="73">
        <f t="shared" si="2"/>
        <v>0</v>
      </c>
      <c r="J25" s="73">
        <f t="shared" si="3"/>
        <v>0</v>
      </c>
      <c r="K25" s="73"/>
      <c r="L25" s="73"/>
      <c r="M25" s="73"/>
      <c r="N25" s="187">
        <f t="shared" si="4"/>
        <v>0</v>
      </c>
      <c r="O25" s="42"/>
      <c r="P25" s="42"/>
      <c r="Q25" s="42"/>
    </row>
    <row r="26" spans="1:17" s="43" customFormat="1" ht="12.75">
      <c r="A26" s="157">
        <v>17</v>
      </c>
      <c r="B26" s="160" t="s">
        <v>335</v>
      </c>
      <c r="C26" s="158">
        <v>6</v>
      </c>
      <c r="D26" s="157">
        <f t="shared" si="0"/>
        <v>3</v>
      </c>
      <c r="E26" s="158" t="s">
        <v>33</v>
      </c>
      <c r="F26" s="159"/>
      <c r="G26" s="73">
        <v>0</v>
      </c>
      <c r="H26" s="73">
        <f t="shared" si="1"/>
        <v>0</v>
      </c>
      <c r="I26" s="73">
        <f t="shared" si="2"/>
        <v>0</v>
      </c>
      <c r="J26" s="73">
        <f t="shared" si="3"/>
        <v>0</v>
      </c>
      <c r="K26" s="73"/>
      <c r="L26" s="73"/>
      <c r="M26" s="73"/>
      <c r="N26" s="187">
        <f t="shared" si="4"/>
        <v>0</v>
      </c>
      <c r="O26" s="42"/>
      <c r="P26" s="42"/>
      <c r="Q26" s="42"/>
    </row>
    <row r="27" spans="1:17" s="43" customFormat="1" ht="12.75">
      <c r="A27" s="157">
        <v>18</v>
      </c>
      <c r="B27" s="160" t="s">
        <v>336</v>
      </c>
      <c r="C27" s="158">
        <v>3</v>
      </c>
      <c r="D27" s="157">
        <f t="shared" si="0"/>
        <v>1.5</v>
      </c>
      <c r="E27" s="158" t="s">
        <v>33</v>
      </c>
      <c r="F27" s="159"/>
      <c r="G27" s="73">
        <v>0</v>
      </c>
      <c r="H27" s="73">
        <f t="shared" si="1"/>
        <v>0</v>
      </c>
      <c r="I27" s="73">
        <f t="shared" si="2"/>
        <v>0</v>
      </c>
      <c r="J27" s="73">
        <f t="shared" si="3"/>
        <v>0</v>
      </c>
      <c r="K27" s="73"/>
      <c r="L27" s="73"/>
      <c r="M27" s="73"/>
      <c r="N27" s="187">
        <f t="shared" si="4"/>
        <v>0</v>
      </c>
      <c r="O27" s="42"/>
      <c r="P27" s="42"/>
      <c r="Q27" s="42"/>
    </row>
    <row r="28" spans="1:17" s="43" customFormat="1" ht="12.75">
      <c r="A28" s="157">
        <v>19</v>
      </c>
      <c r="B28" s="160" t="s">
        <v>337</v>
      </c>
      <c r="C28" s="158">
        <v>6</v>
      </c>
      <c r="D28" s="157">
        <f t="shared" si="0"/>
        <v>3</v>
      </c>
      <c r="E28" s="158" t="s">
        <v>33</v>
      </c>
      <c r="F28" s="159"/>
      <c r="G28" s="73">
        <v>0</v>
      </c>
      <c r="H28" s="73">
        <f t="shared" si="1"/>
        <v>0</v>
      </c>
      <c r="I28" s="73">
        <f t="shared" si="2"/>
        <v>0</v>
      </c>
      <c r="J28" s="73">
        <f t="shared" si="3"/>
        <v>0</v>
      </c>
      <c r="K28" s="73"/>
      <c r="L28" s="73"/>
      <c r="M28" s="73"/>
      <c r="N28" s="187">
        <f t="shared" si="4"/>
        <v>0</v>
      </c>
      <c r="O28" s="42"/>
      <c r="P28" s="42"/>
      <c r="Q28" s="42"/>
    </row>
    <row r="29" spans="1:17" s="43" customFormat="1" ht="12.75">
      <c r="A29" s="157">
        <v>20</v>
      </c>
      <c r="B29" s="160" t="s">
        <v>338</v>
      </c>
      <c r="C29" s="158">
        <v>2</v>
      </c>
      <c r="D29" s="157">
        <f t="shared" si="0"/>
        <v>1</v>
      </c>
      <c r="E29" s="158" t="s">
        <v>33</v>
      </c>
      <c r="F29" s="159"/>
      <c r="G29" s="73">
        <v>0</v>
      </c>
      <c r="H29" s="73">
        <f t="shared" si="1"/>
        <v>0</v>
      </c>
      <c r="I29" s="73">
        <f t="shared" si="2"/>
        <v>0</v>
      </c>
      <c r="J29" s="73">
        <f t="shared" si="3"/>
        <v>0</v>
      </c>
      <c r="K29" s="73"/>
      <c r="L29" s="73"/>
      <c r="M29" s="73"/>
      <c r="N29" s="187">
        <f t="shared" si="4"/>
        <v>0</v>
      </c>
      <c r="O29" s="42"/>
      <c r="P29" s="42"/>
      <c r="Q29" s="42"/>
    </row>
    <row r="30" spans="1:17" s="43" customFormat="1" ht="12.75">
      <c r="A30" s="157">
        <v>21</v>
      </c>
      <c r="B30" s="160" t="s">
        <v>339</v>
      </c>
      <c r="C30" s="158">
        <v>6</v>
      </c>
      <c r="D30" s="157">
        <f t="shared" si="0"/>
        <v>3</v>
      </c>
      <c r="E30" s="158" t="s">
        <v>33</v>
      </c>
      <c r="F30" s="159"/>
      <c r="G30" s="73">
        <v>0</v>
      </c>
      <c r="H30" s="73">
        <f t="shared" si="1"/>
        <v>0</v>
      </c>
      <c r="I30" s="73">
        <f t="shared" si="2"/>
        <v>0</v>
      </c>
      <c r="J30" s="73">
        <f t="shared" si="3"/>
        <v>0</v>
      </c>
      <c r="K30" s="73"/>
      <c r="L30" s="73"/>
      <c r="M30" s="73"/>
      <c r="N30" s="187">
        <f t="shared" si="4"/>
        <v>0</v>
      </c>
      <c r="O30" s="42"/>
      <c r="P30" s="42"/>
      <c r="Q30" s="42"/>
    </row>
    <row r="31" spans="1:17" s="43" customFormat="1" ht="12.75">
      <c r="A31" s="157">
        <v>22</v>
      </c>
      <c r="B31" s="156" t="s">
        <v>340</v>
      </c>
      <c r="C31" s="158">
        <v>5</v>
      </c>
      <c r="D31" s="157">
        <f t="shared" si="0"/>
        <v>2.5</v>
      </c>
      <c r="E31" s="158" t="s">
        <v>33</v>
      </c>
      <c r="F31" s="159"/>
      <c r="G31" s="73">
        <v>0</v>
      </c>
      <c r="H31" s="73">
        <f t="shared" si="1"/>
        <v>0</v>
      </c>
      <c r="I31" s="73">
        <f t="shared" si="2"/>
        <v>0</v>
      </c>
      <c r="J31" s="73">
        <f t="shared" si="3"/>
        <v>0</v>
      </c>
      <c r="K31" s="73"/>
      <c r="L31" s="73"/>
      <c r="M31" s="73"/>
      <c r="N31" s="187">
        <f t="shared" si="4"/>
        <v>0</v>
      </c>
      <c r="O31" s="42"/>
      <c r="P31" s="42"/>
      <c r="Q31" s="42"/>
    </row>
    <row r="32" spans="1:17" s="43" customFormat="1" ht="12.75">
      <c r="A32" s="157">
        <v>23</v>
      </c>
      <c r="B32" s="156" t="s">
        <v>341</v>
      </c>
      <c r="C32" s="158">
        <v>2</v>
      </c>
      <c r="D32" s="157">
        <f t="shared" si="0"/>
        <v>1</v>
      </c>
      <c r="E32" s="158" t="s">
        <v>33</v>
      </c>
      <c r="F32" s="159"/>
      <c r="G32" s="73">
        <v>0</v>
      </c>
      <c r="H32" s="73">
        <f t="shared" si="1"/>
        <v>0</v>
      </c>
      <c r="I32" s="73">
        <f t="shared" si="2"/>
        <v>0</v>
      </c>
      <c r="J32" s="73">
        <f t="shared" si="3"/>
        <v>0</v>
      </c>
      <c r="K32" s="73"/>
      <c r="L32" s="73"/>
      <c r="M32" s="73"/>
      <c r="N32" s="187">
        <f t="shared" si="4"/>
        <v>0</v>
      </c>
      <c r="O32" s="42"/>
      <c r="P32" s="42"/>
      <c r="Q32" s="42"/>
    </row>
    <row r="33" spans="1:17" s="43" customFormat="1" ht="12.75">
      <c r="A33" s="157">
        <v>24</v>
      </c>
      <c r="B33" s="156" t="s">
        <v>342</v>
      </c>
      <c r="C33" s="158">
        <v>2</v>
      </c>
      <c r="D33" s="157">
        <f t="shared" si="0"/>
        <v>1</v>
      </c>
      <c r="E33" s="158" t="s">
        <v>33</v>
      </c>
      <c r="F33" s="159"/>
      <c r="G33" s="73">
        <v>0</v>
      </c>
      <c r="H33" s="73">
        <f t="shared" si="1"/>
        <v>0</v>
      </c>
      <c r="I33" s="73">
        <f t="shared" si="2"/>
        <v>0</v>
      </c>
      <c r="J33" s="73">
        <f t="shared" si="3"/>
        <v>0</v>
      </c>
      <c r="K33" s="73"/>
      <c r="L33" s="73"/>
      <c r="M33" s="73"/>
      <c r="N33" s="187">
        <f t="shared" si="4"/>
        <v>0</v>
      </c>
      <c r="O33" s="42"/>
      <c r="P33" s="42"/>
      <c r="Q33" s="42"/>
    </row>
    <row r="34" spans="1:17" s="43" customFormat="1" ht="33.75">
      <c r="A34" s="157">
        <v>25</v>
      </c>
      <c r="B34" s="156" t="s">
        <v>343</v>
      </c>
      <c r="C34" s="158">
        <v>2</v>
      </c>
      <c r="D34" s="157">
        <f t="shared" si="0"/>
        <v>1</v>
      </c>
      <c r="E34" s="158" t="s">
        <v>33</v>
      </c>
      <c r="F34" s="159"/>
      <c r="G34" s="73">
        <v>0</v>
      </c>
      <c r="H34" s="73">
        <f t="shared" si="1"/>
        <v>0</v>
      </c>
      <c r="I34" s="73">
        <f t="shared" si="2"/>
        <v>0</v>
      </c>
      <c r="J34" s="73">
        <f t="shared" si="3"/>
        <v>0</v>
      </c>
      <c r="K34" s="73"/>
      <c r="L34" s="73"/>
      <c r="M34" s="73"/>
      <c r="N34" s="187">
        <f t="shared" si="4"/>
        <v>0</v>
      </c>
      <c r="O34" s="42"/>
      <c r="P34" s="42"/>
      <c r="Q34" s="42"/>
    </row>
    <row r="35" spans="1:17" s="43" customFormat="1" ht="33.75">
      <c r="A35" s="157">
        <v>26</v>
      </c>
      <c r="B35" s="156" t="s">
        <v>344</v>
      </c>
      <c r="C35" s="158">
        <v>2</v>
      </c>
      <c r="D35" s="157">
        <f t="shared" si="0"/>
        <v>1</v>
      </c>
      <c r="E35" s="158" t="s">
        <v>33</v>
      </c>
      <c r="F35" s="159"/>
      <c r="G35" s="73">
        <v>0</v>
      </c>
      <c r="H35" s="73">
        <f t="shared" si="1"/>
        <v>0</v>
      </c>
      <c r="I35" s="73">
        <f t="shared" si="2"/>
        <v>0</v>
      </c>
      <c r="J35" s="73">
        <f t="shared" si="3"/>
        <v>0</v>
      </c>
      <c r="K35" s="73"/>
      <c r="L35" s="73"/>
      <c r="M35" s="73"/>
      <c r="N35" s="187">
        <f t="shared" si="4"/>
        <v>0</v>
      </c>
      <c r="O35" s="42"/>
      <c r="P35" s="42"/>
      <c r="Q35" s="42"/>
    </row>
    <row r="36" spans="1:17" s="43" customFormat="1" ht="33.75">
      <c r="A36" s="157">
        <v>27</v>
      </c>
      <c r="B36" s="156" t="s">
        <v>345</v>
      </c>
      <c r="C36" s="158">
        <v>40</v>
      </c>
      <c r="D36" s="157">
        <f t="shared" si="0"/>
        <v>20</v>
      </c>
      <c r="E36" s="158" t="s">
        <v>33</v>
      </c>
      <c r="F36" s="159"/>
      <c r="G36" s="73">
        <v>0</v>
      </c>
      <c r="H36" s="73">
        <f t="shared" si="1"/>
        <v>0</v>
      </c>
      <c r="I36" s="73">
        <f t="shared" si="2"/>
        <v>0</v>
      </c>
      <c r="J36" s="73">
        <f t="shared" si="3"/>
        <v>0</v>
      </c>
      <c r="K36" s="73"/>
      <c r="L36" s="73"/>
      <c r="M36" s="73"/>
      <c r="N36" s="187">
        <f t="shared" si="4"/>
        <v>0</v>
      </c>
      <c r="O36" s="42"/>
      <c r="P36" s="42"/>
      <c r="Q36" s="42"/>
    </row>
    <row r="37" spans="1:17" s="43" customFormat="1" ht="33.75">
      <c r="A37" s="157">
        <v>28</v>
      </c>
      <c r="B37" s="156" t="s">
        <v>346</v>
      </c>
      <c r="C37" s="158">
        <v>2</v>
      </c>
      <c r="D37" s="157">
        <f t="shared" si="0"/>
        <v>1</v>
      </c>
      <c r="E37" s="158" t="s">
        <v>33</v>
      </c>
      <c r="F37" s="159"/>
      <c r="G37" s="73">
        <v>0</v>
      </c>
      <c r="H37" s="73">
        <f t="shared" si="1"/>
        <v>0</v>
      </c>
      <c r="I37" s="73">
        <f t="shared" si="2"/>
        <v>0</v>
      </c>
      <c r="J37" s="73">
        <f t="shared" si="3"/>
        <v>0</v>
      </c>
      <c r="K37" s="73"/>
      <c r="L37" s="73"/>
      <c r="M37" s="73"/>
      <c r="N37" s="187">
        <f t="shared" si="4"/>
        <v>0</v>
      </c>
      <c r="O37" s="42"/>
      <c r="P37" s="42"/>
      <c r="Q37" s="42"/>
    </row>
    <row r="38" spans="1:17" s="41" customFormat="1" ht="33.75">
      <c r="A38" s="157">
        <v>29</v>
      </c>
      <c r="B38" s="156" t="s">
        <v>347</v>
      </c>
      <c r="C38" s="157">
        <v>2</v>
      </c>
      <c r="D38" s="157">
        <f t="shared" si="0"/>
        <v>1</v>
      </c>
      <c r="E38" s="157" t="s">
        <v>33</v>
      </c>
      <c r="F38" s="73"/>
      <c r="G38" s="73">
        <v>0</v>
      </c>
      <c r="H38" s="73">
        <f t="shared" si="1"/>
        <v>0</v>
      </c>
      <c r="I38" s="73">
        <f t="shared" si="2"/>
        <v>0</v>
      </c>
      <c r="J38" s="73">
        <f t="shared" si="3"/>
        <v>0</v>
      </c>
      <c r="K38" s="73"/>
      <c r="L38" s="73"/>
      <c r="M38" s="73"/>
      <c r="N38" s="187">
        <f t="shared" si="4"/>
        <v>0</v>
      </c>
      <c r="O38" s="44"/>
      <c r="P38" s="44"/>
      <c r="Q38" s="44"/>
    </row>
    <row r="39" spans="1:17" s="41" customFormat="1" ht="33.75">
      <c r="A39" s="157">
        <v>30</v>
      </c>
      <c r="B39" s="156" t="s">
        <v>348</v>
      </c>
      <c r="C39" s="157">
        <v>8</v>
      </c>
      <c r="D39" s="157">
        <f t="shared" si="0"/>
        <v>4</v>
      </c>
      <c r="E39" s="157" t="s">
        <v>33</v>
      </c>
      <c r="F39" s="73"/>
      <c r="G39" s="73">
        <v>0</v>
      </c>
      <c r="H39" s="73">
        <f t="shared" si="1"/>
        <v>0</v>
      </c>
      <c r="I39" s="73">
        <f t="shared" si="2"/>
        <v>0</v>
      </c>
      <c r="J39" s="73">
        <f t="shared" si="3"/>
        <v>0</v>
      </c>
      <c r="K39" s="73"/>
      <c r="L39" s="73"/>
      <c r="M39" s="73"/>
      <c r="N39" s="187">
        <f t="shared" si="4"/>
        <v>0</v>
      </c>
      <c r="O39" s="44"/>
      <c r="P39" s="44"/>
      <c r="Q39" s="44"/>
    </row>
    <row r="40" spans="1:17" s="41" customFormat="1" ht="22.5">
      <c r="A40" s="157">
        <v>31</v>
      </c>
      <c r="B40" s="156" t="s">
        <v>349</v>
      </c>
      <c r="C40" s="157">
        <v>2</v>
      </c>
      <c r="D40" s="157">
        <f t="shared" si="0"/>
        <v>1</v>
      </c>
      <c r="E40" s="157" t="s">
        <v>33</v>
      </c>
      <c r="F40" s="73"/>
      <c r="G40" s="73">
        <v>0</v>
      </c>
      <c r="H40" s="73">
        <f t="shared" si="1"/>
        <v>0</v>
      </c>
      <c r="I40" s="73">
        <f t="shared" si="2"/>
        <v>0</v>
      </c>
      <c r="J40" s="73">
        <f t="shared" si="3"/>
        <v>0</v>
      </c>
      <c r="K40" s="73"/>
      <c r="L40" s="73"/>
      <c r="M40" s="73"/>
      <c r="N40" s="187">
        <f t="shared" si="4"/>
        <v>0</v>
      </c>
      <c r="O40" s="44"/>
      <c r="P40" s="44"/>
      <c r="Q40" s="44"/>
    </row>
    <row r="41" spans="1:15" ht="13.5">
      <c r="A41" s="105"/>
      <c r="B41" s="106" t="s">
        <v>365</v>
      </c>
      <c r="C41" s="107" t="s">
        <v>364</v>
      </c>
      <c r="D41" s="107"/>
      <c r="E41" s="108" t="s">
        <v>364</v>
      </c>
      <c r="F41" s="108" t="s">
        <v>364</v>
      </c>
      <c r="G41" s="108" t="s">
        <v>364</v>
      </c>
      <c r="H41" s="109">
        <f>SUM(H10:H40)</f>
        <v>0</v>
      </c>
      <c r="I41" s="109">
        <f>SUM(I10:I40)</f>
        <v>0</v>
      </c>
      <c r="J41" s="110">
        <f>SUM(J10:J40)</f>
        <v>0</v>
      </c>
      <c r="K41" s="110"/>
      <c r="L41" s="110"/>
      <c r="M41" s="110"/>
      <c r="N41" s="188">
        <f>SUM(N10:N40)</f>
        <v>0</v>
      </c>
      <c r="O41" s="117"/>
    </row>
    <row r="42" spans="3:5" ht="12.75">
      <c r="C42"/>
      <c r="D42"/>
      <c r="E42"/>
    </row>
    <row r="43" spans="1:14" ht="13.5">
      <c r="A43" s="204" t="s">
        <v>366</v>
      </c>
      <c r="B43" s="205"/>
      <c r="C43" s="9"/>
      <c r="D43" s="9"/>
      <c r="E43" s="101"/>
      <c r="F43" s="5"/>
      <c r="G43" s="5"/>
      <c r="H43" s="5"/>
      <c r="I43" s="5"/>
      <c r="J43" s="5"/>
      <c r="K43" s="5"/>
      <c r="L43" s="5"/>
      <c r="M43" s="5"/>
      <c r="N43" s="5"/>
    </row>
    <row r="44" spans="1:14" ht="27" customHeight="1">
      <c r="A44" s="200" t="s">
        <v>367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13.5">
      <c r="A45" s="200" t="s">
        <v>368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1:14" ht="13.5">
      <c r="A46" s="196" t="s">
        <v>591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ht="13.5">
      <c r="A47" s="200" t="s">
        <v>369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</row>
    <row r="48" spans="1:14" ht="13.5">
      <c r="A48" s="200" t="s">
        <v>370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</row>
    <row r="49" spans="1:14" ht="13.5">
      <c r="A49" s="200" t="s">
        <v>377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</row>
    <row r="50" spans="1:14" ht="13.5">
      <c r="A50" s="200" t="s">
        <v>378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</row>
    <row r="51" spans="1:14" s="114" customFormat="1" ht="13.5">
      <c r="A51" s="201" t="s">
        <v>379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</row>
    <row r="52" spans="1:14" s="6" customFormat="1" ht="13.5">
      <c r="A52" s="199" t="s">
        <v>593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s="6" customFormat="1" ht="13.5">
      <c r="A53" s="200" t="s">
        <v>592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  <row r="54" spans="1:14" s="6" customFormat="1" ht="13.5">
      <c r="A54" s="200" t="s">
        <v>589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</row>
    <row r="55" spans="1:14" ht="13.5">
      <c r="A55" s="200" t="s">
        <v>371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</row>
    <row r="56" s="16" customFormat="1" ht="9">
      <c r="B56" s="17"/>
    </row>
    <row r="57" spans="1:14" ht="13.5">
      <c r="A57" s="202" t="s">
        <v>372</v>
      </c>
      <c r="B57" s="202"/>
      <c r="C57" s="102" t="s">
        <v>373</v>
      </c>
      <c r="D57" s="102"/>
      <c r="E57" s="101"/>
      <c r="F57" s="5"/>
      <c r="G57" s="103" t="s">
        <v>374</v>
      </c>
      <c r="H57" s="5"/>
      <c r="I57" s="5"/>
      <c r="J57" s="5"/>
      <c r="K57" s="5"/>
      <c r="L57" s="5"/>
      <c r="M57" s="5"/>
      <c r="N57" s="5"/>
    </row>
    <row r="58" spans="3:5" ht="12.75">
      <c r="C58" s="15"/>
      <c r="D58" s="15"/>
      <c r="E58"/>
    </row>
    <row r="59" spans="3:5" ht="12.75">
      <c r="C59" s="15"/>
      <c r="D59" s="15"/>
      <c r="E59"/>
    </row>
    <row r="60" spans="3:5" ht="12.75">
      <c r="C60" s="15"/>
      <c r="D60" s="15"/>
      <c r="E60"/>
    </row>
    <row r="61" spans="3:5" ht="12.75">
      <c r="C61" s="15"/>
      <c r="D61" s="15"/>
      <c r="E61"/>
    </row>
    <row r="62" spans="3:5" ht="12.75">
      <c r="C62" s="15"/>
      <c r="D62" s="15"/>
      <c r="E62"/>
    </row>
    <row r="63" spans="3:5" ht="12.75">
      <c r="C63" s="15"/>
      <c r="D63" s="15"/>
      <c r="E63"/>
    </row>
    <row r="64" spans="3:5" ht="12.75">
      <c r="C64" s="15"/>
      <c r="D64" s="15"/>
      <c r="E64"/>
    </row>
    <row r="65" spans="3:5" ht="12.75">
      <c r="C65" s="15"/>
      <c r="D65" s="15"/>
      <c r="E65"/>
    </row>
    <row r="66" spans="1:16" ht="16.5" customHeight="1">
      <c r="A66" s="70"/>
      <c r="B66" s="37"/>
      <c r="C66" s="70"/>
      <c r="D66" s="70"/>
      <c r="E66" s="70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91" customFormat="1" ht="16.5" customHeight="1">
      <c r="A67" s="89"/>
      <c r="B67" s="90"/>
      <c r="C67" s="89"/>
      <c r="D67" s="89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s="91" customFormat="1" ht="16.5" customHeight="1">
      <c r="A68" s="90"/>
      <c r="B68" s="90"/>
      <c r="C68" s="89"/>
      <c r="D68" s="89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s="91" customFormat="1" ht="16.5" customHeight="1">
      <c r="A69" s="90"/>
      <c r="B69" s="90"/>
      <c r="C69" s="89"/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s="91" customFormat="1" ht="16.5" customHeight="1">
      <c r="A70" s="90"/>
      <c r="B70" s="90"/>
      <c r="C70" s="89"/>
      <c r="D70" s="89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s="91" customFormat="1" ht="16.5" customHeight="1">
      <c r="A71" s="90"/>
      <c r="B71" s="90"/>
      <c r="C71" s="89"/>
      <c r="D71" s="89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 s="91" customFormat="1" ht="16.5" customHeight="1">
      <c r="A72" s="90"/>
      <c r="B72" s="90"/>
      <c r="C72" s="89"/>
      <c r="D72" s="89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s="91" customFormat="1" ht="16.5" customHeight="1">
      <c r="A73" s="90"/>
      <c r="B73" s="90"/>
      <c r="C73" s="89"/>
      <c r="D73" s="89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s="91" customFormat="1" ht="15" customHeight="1">
      <c r="A74" s="90"/>
      <c r="B74" s="90"/>
      <c r="C74" s="89"/>
      <c r="D74" s="89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s="91" customFormat="1" ht="17.25" customHeight="1">
      <c r="A75" s="90"/>
      <c r="B75" s="90"/>
      <c r="C75" s="89"/>
      <c r="D75" s="89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s="91" customFormat="1" ht="17.25" customHeight="1">
      <c r="A76" s="92"/>
      <c r="B76" s="90"/>
      <c r="C76" s="89"/>
      <c r="D76" s="89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s="91" customFormat="1" ht="17.25" customHeight="1">
      <c r="A77" s="90"/>
      <c r="B77" s="90"/>
      <c r="C77" s="89"/>
      <c r="D77" s="89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s="91" customFormat="1" ht="12.75">
      <c r="A78" s="90"/>
      <c r="B78" s="90"/>
      <c r="C78" s="89"/>
      <c r="D78" s="89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s="91" customFormat="1" ht="12.75">
      <c r="A79" s="90"/>
      <c r="B79" s="90"/>
      <c r="C79" s="89"/>
      <c r="D79" s="89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s="91" customFormat="1" ht="12.75">
      <c r="A80" s="90"/>
      <c r="B80" s="90"/>
      <c r="C80" s="89"/>
      <c r="D80" s="89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s="91" customFormat="1" ht="12.75">
      <c r="A81" s="90"/>
      <c r="B81" s="90"/>
      <c r="C81" s="89"/>
      <c r="D81" s="89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s="91" customFormat="1" ht="12.75">
      <c r="A82" s="90"/>
      <c r="B82" s="90"/>
      <c r="C82" s="89"/>
      <c r="D82" s="89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s="91" customFormat="1" ht="12.75">
      <c r="A83" s="90"/>
      <c r="B83" s="90"/>
      <c r="C83" s="89"/>
      <c r="D83" s="89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s="91" customFormat="1" ht="12.75">
      <c r="A84" s="90"/>
      <c r="B84" s="90"/>
      <c r="C84" s="89"/>
      <c r="D84" s="89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6" s="91" customFormat="1" ht="12.75">
      <c r="A85" s="90"/>
      <c r="B85" s="90"/>
      <c r="C85" s="89"/>
      <c r="D85" s="89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s="91" customFormat="1" ht="12.75">
      <c r="A86" s="90"/>
      <c r="B86" s="90"/>
      <c r="C86" s="89"/>
      <c r="D86" s="89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s="91" customFormat="1" ht="12.75">
      <c r="A87" s="90"/>
      <c r="B87" s="90"/>
      <c r="C87" s="89"/>
      <c r="D87" s="89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s="91" customFormat="1" ht="12.75">
      <c r="A88" s="90"/>
      <c r="B88" s="90"/>
      <c r="C88" s="89"/>
      <c r="D88" s="89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s="91" customFormat="1" ht="12.75">
      <c r="A89" s="90"/>
      <c r="B89" s="90"/>
      <c r="C89" s="89"/>
      <c r="D89" s="89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s="91" customFormat="1" ht="12.75">
      <c r="A90" s="90"/>
      <c r="B90" s="90"/>
      <c r="C90" s="89"/>
      <c r="D90" s="89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s="91" customFormat="1" ht="12.75">
      <c r="A91" s="90"/>
      <c r="B91" s="90"/>
      <c r="C91" s="89"/>
      <c r="D91" s="89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1:16" s="91" customFormat="1" ht="12.75">
      <c r="A92" s="90"/>
      <c r="B92" s="90"/>
      <c r="C92" s="89"/>
      <c r="D92" s="89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1:16" s="97" customFormat="1" ht="30.75" customHeight="1">
      <c r="A93" s="227"/>
      <c r="B93" s="228"/>
      <c r="C93" s="93"/>
      <c r="D93" s="93"/>
      <c r="E93" s="94"/>
      <c r="F93" s="95"/>
      <c r="G93" s="95"/>
      <c r="H93" s="95"/>
      <c r="I93" s="95"/>
      <c r="J93" s="95"/>
      <c r="K93" s="95"/>
      <c r="L93" s="95"/>
      <c r="M93" s="95"/>
      <c r="N93" s="95"/>
      <c r="O93" s="96"/>
      <c r="P93" s="96"/>
    </row>
    <row r="94" spans="1:16" s="97" customFormat="1" ht="12.75" customHeight="1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96"/>
      <c r="P94" s="96"/>
    </row>
    <row r="95" spans="1:16" s="97" customFormat="1" ht="15.75" customHeight="1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96"/>
      <c r="P95" s="96"/>
    </row>
    <row r="96" spans="1:16" s="97" customFormat="1" ht="15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96"/>
      <c r="P96" s="96"/>
    </row>
    <row r="97" spans="1:16" s="97" customFormat="1" ht="16.5" customHeight="1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96"/>
      <c r="P97" s="96"/>
    </row>
    <row r="98" spans="1:16" s="97" customFormat="1" ht="15.75" customHeight="1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96"/>
      <c r="P98" s="96"/>
    </row>
    <row r="99" spans="1:16" s="97" customFormat="1" ht="15.75" customHeight="1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96"/>
      <c r="P99" s="96"/>
    </row>
    <row r="100" spans="1:16" s="97" customFormat="1" ht="16.5" customHeight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96"/>
      <c r="P100" s="96"/>
    </row>
    <row r="101" spans="1:16" s="97" customFormat="1" ht="42" customHeight="1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96"/>
      <c r="P101" s="96"/>
    </row>
    <row r="102" spans="1:16" s="97" customFormat="1" ht="16.5" customHeight="1">
      <c r="A102" s="98"/>
      <c r="B102" s="98"/>
      <c r="C102" s="116"/>
      <c r="D102" s="116"/>
      <c r="E102" s="116"/>
      <c r="F102" s="98"/>
      <c r="G102" s="98"/>
      <c r="H102" s="98"/>
      <c r="I102" s="98"/>
      <c r="J102" s="98"/>
      <c r="K102" s="98"/>
      <c r="L102" s="98"/>
      <c r="M102" s="98"/>
      <c r="N102" s="98"/>
      <c r="O102" s="96"/>
      <c r="P102" s="96"/>
    </row>
    <row r="103" spans="1:16" s="97" customFormat="1" ht="16.5" customHeight="1">
      <c r="A103" s="232"/>
      <c r="B103" s="232"/>
      <c r="C103" s="99"/>
      <c r="D103" s="99"/>
      <c r="E103" s="94"/>
      <c r="F103" s="95"/>
      <c r="G103" s="100"/>
      <c r="H103" s="95"/>
      <c r="I103" s="95"/>
      <c r="J103" s="95"/>
      <c r="K103" s="95"/>
      <c r="L103" s="95"/>
      <c r="M103" s="95"/>
      <c r="N103" s="95"/>
      <c r="O103" s="96"/>
      <c r="P103" s="96"/>
    </row>
    <row r="104" spans="1:16" s="91" customFormat="1" ht="12.75">
      <c r="A104" s="90"/>
      <c r="B104" s="90"/>
      <c r="C104" s="89"/>
      <c r="D104" s="89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6" s="91" customFormat="1" ht="12.75">
      <c r="A105" s="90"/>
      <c r="B105" s="90"/>
      <c r="C105" s="89"/>
      <c r="D105" s="89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s="91" customFormat="1" ht="12.75">
      <c r="A106" s="90"/>
      <c r="B106" s="90"/>
      <c r="C106" s="89"/>
      <c r="D106" s="89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s="91" customFormat="1" ht="12.75">
      <c r="A107" s="90"/>
      <c r="B107" s="90"/>
      <c r="C107" s="89"/>
      <c r="D107" s="89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1:16" s="91" customFormat="1" ht="12.75">
      <c r="A108" s="90"/>
      <c r="B108" s="90"/>
      <c r="C108" s="89"/>
      <c r="D108" s="89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1:16" s="91" customFormat="1" ht="12.75">
      <c r="A109" s="90"/>
      <c r="B109" s="90"/>
      <c r="C109" s="89"/>
      <c r="D109" s="89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 s="91" customFormat="1" ht="12.75">
      <c r="A110" s="90"/>
      <c r="B110" s="90"/>
      <c r="C110" s="89"/>
      <c r="D110" s="89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 s="91" customFormat="1" ht="12.75">
      <c r="A111" s="90"/>
      <c r="B111" s="90"/>
      <c r="C111" s="89"/>
      <c r="D111" s="89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 s="91" customFormat="1" ht="12.75">
      <c r="A112" s="90"/>
      <c r="B112" s="90"/>
      <c r="C112" s="89"/>
      <c r="D112" s="89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1:16" s="91" customFormat="1" ht="12.75">
      <c r="A113" s="90"/>
      <c r="B113" s="90"/>
      <c r="C113" s="89"/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1:16" ht="12.75">
      <c r="A114" s="37"/>
      <c r="B114" s="37"/>
      <c r="C114" s="70"/>
      <c r="D114" s="70"/>
      <c r="E114" s="70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ht="12.75">
      <c r="A115" s="37"/>
      <c r="B115" s="37"/>
      <c r="C115" s="70"/>
      <c r="D115" s="70"/>
      <c r="E115" s="70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ht="12.75">
      <c r="A116" s="37"/>
      <c r="B116" s="37"/>
      <c r="C116" s="70"/>
      <c r="D116" s="70"/>
      <c r="E116" s="70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ht="12.75">
      <c r="A117" s="37"/>
      <c r="B117" s="37"/>
      <c r="C117" s="70"/>
      <c r="D117" s="70"/>
      <c r="E117" s="70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ht="12.75">
      <c r="A118" s="37"/>
      <c r="B118" s="37"/>
      <c r="C118" s="70"/>
      <c r="D118" s="70"/>
      <c r="E118" s="70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ht="12.75">
      <c r="A119" s="37"/>
      <c r="B119" s="37"/>
      <c r="C119" s="70"/>
      <c r="D119" s="70"/>
      <c r="E119" s="70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ht="12.75">
      <c r="A120" s="37"/>
      <c r="B120" s="37"/>
      <c r="C120" s="70"/>
      <c r="D120" s="70"/>
      <c r="E120" s="70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ht="12.75">
      <c r="A121" s="37"/>
      <c r="B121" s="37"/>
      <c r="C121" s="70"/>
      <c r="D121" s="70"/>
      <c r="E121" s="70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ht="12.75">
      <c r="A122" s="37"/>
      <c r="B122" s="37"/>
      <c r="C122" s="70"/>
      <c r="D122" s="70"/>
      <c r="E122" s="70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ht="12.75">
      <c r="A123" s="37"/>
      <c r="B123" s="37"/>
      <c r="C123" s="70"/>
      <c r="D123" s="70"/>
      <c r="E123" s="70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ht="12.75">
      <c r="A124" s="37"/>
      <c r="B124" s="37"/>
      <c r="C124" s="70"/>
      <c r="D124" s="70"/>
      <c r="E124" s="70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ht="12.75">
      <c r="A125" s="37"/>
      <c r="B125" s="37"/>
      <c r="C125" s="70"/>
      <c r="D125" s="70"/>
      <c r="E125" s="70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ht="12.75">
      <c r="A126" s="37"/>
      <c r="B126" s="37"/>
      <c r="C126" s="70"/>
      <c r="D126" s="70"/>
      <c r="E126" s="70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ht="12.75">
      <c r="A127" s="37"/>
      <c r="B127" s="37"/>
      <c r="C127" s="70"/>
      <c r="D127" s="70"/>
      <c r="E127" s="70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 ht="12.75">
      <c r="A128" s="37"/>
      <c r="B128" s="37"/>
      <c r="C128" s="70"/>
      <c r="D128" s="70"/>
      <c r="E128" s="70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</sheetData>
  <sheetProtection/>
  <mergeCells count="26">
    <mergeCell ref="F3:J3"/>
    <mergeCell ref="A103:B103"/>
    <mergeCell ref="A94:N94"/>
    <mergeCell ref="A95:N95"/>
    <mergeCell ref="A96:N96"/>
    <mergeCell ref="A97:N97"/>
    <mergeCell ref="A54:N54"/>
    <mergeCell ref="A55:N55"/>
    <mergeCell ref="A57:B57"/>
    <mergeCell ref="A50:N50"/>
    <mergeCell ref="A101:N101"/>
    <mergeCell ref="A93:B93"/>
    <mergeCell ref="A9:J9"/>
    <mergeCell ref="B6:M6"/>
    <mergeCell ref="A52:N52"/>
    <mergeCell ref="A53:N53"/>
    <mergeCell ref="A100:N100"/>
    <mergeCell ref="A98:N98"/>
    <mergeCell ref="A48:N48"/>
    <mergeCell ref="A49:N49"/>
    <mergeCell ref="A51:N51"/>
    <mergeCell ref="A99:N99"/>
    <mergeCell ref="A43:B43"/>
    <mergeCell ref="A44:N44"/>
    <mergeCell ref="A45:N45"/>
    <mergeCell ref="A47:N47"/>
  </mergeCells>
  <dataValidations count="1">
    <dataValidation type="whole" operator="equal" allowBlank="1" showInputMessage="1" showErrorMessage="1" sqref="A85:A90 A79:A82 A76 A66:A73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N69"/>
  <sheetViews>
    <sheetView zoomScale="120" zoomScaleNormal="120" zoomScalePageLayoutView="0" workbookViewId="0" topLeftCell="A28">
      <selection activeCell="A41" sqref="A41"/>
    </sheetView>
  </sheetViews>
  <sheetFormatPr defaultColWidth="9.140625" defaultRowHeight="12.75"/>
  <cols>
    <col min="1" max="1" width="6.28125" style="0" customWidth="1"/>
    <col min="2" max="2" width="37.421875" style="0" customWidth="1"/>
    <col min="5" max="5" width="8.00390625" style="0" customWidth="1"/>
    <col min="13" max="13" width="11.710937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4" spans="2:10" s="1" customFormat="1" ht="13.5">
      <c r="B4" s="2"/>
      <c r="C4" s="11"/>
      <c r="D4" s="11"/>
      <c r="E4" s="9"/>
      <c r="F4" s="5"/>
      <c r="G4" s="5"/>
      <c r="H4" s="5"/>
      <c r="I4" s="5"/>
      <c r="J4" s="5"/>
    </row>
    <row r="5" spans="2:6" ht="17.25">
      <c r="B5" s="206" t="s">
        <v>261</v>
      </c>
      <c r="C5" s="206"/>
      <c r="D5" s="206"/>
      <c r="E5" s="206"/>
      <c r="F5" s="206"/>
    </row>
    <row r="6" spans="3:4" ht="12.75">
      <c r="C6" s="22"/>
      <c r="D6" s="22"/>
    </row>
    <row r="7" spans="1:14" s="64" customFormat="1" ht="60.75">
      <c r="A7" s="60" t="s">
        <v>29</v>
      </c>
      <c r="B7" s="60" t="s">
        <v>27</v>
      </c>
      <c r="C7" s="61" t="s">
        <v>28</v>
      </c>
      <c r="D7" s="61" t="s">
        <v>561</v>
      </c>
      <c r="E7" s="60" t="s">
        <v>358</v>
      </c>
      <c r="F7" s="62" t="s">
        <v>30</v>
      </c>
      <c r="G7" s="62" t="s">
        <v>109</v>
      </c>
      <c r="H7" s="62" t="s">
        <v>110</v>
      </c>
      <c r="I7" s="62" t="s">
        <v>111</v>
      </c>
      <c r="J7" s="62" t="s">
        <v>112</v>
      </c>
      <c r="K7" s="63" t="s">
        <v>587</v>
      </c>
      <c r="L7" s="63" t="s">
        <v>363</v>
      </c>
      <c r="M7" s="63" t="s">
        <v>563</v>
      </c>
      <c r="N7" s="62" t="s">
        <v>559</v>
      </c>
    </row>
    <row r="8" spans="1:14" s="66" customFormat="1" ht="20.25">
      <c r="A8" s="60">
        <v>1</v>
      </c>
      <c r="B8" s="60">
        <v>2</v>
      </c>
      <c r="C8" s="61">
        <v>3</v>
      </c>
      <c r="D8" s="61"/>
      <c r="E8" s="60">
        <v>4</v>
      </c>
      <c r="F8" s="61">
        <v>5</v>
      </c>
      <c r="G8" s="61">
        <v>6</v>
      </c>
      <c r="H8" s="62" t="s">
        <v>113</v>
      </c>
      <c r="I8" s="61" t="s">
        <v>114</v>
      </c>
      <c r="J8" s="61" t="s">
        <v>115</v>
      </c>
      <c r="K8" s="69">
        <v>10</v>
      </c>
      <c r="L8" s="69">
        <v>11</v>
      </c>
      <c r="M8" s="69">
        <v>12</v>
      </c>
      <c r="N8" s="69">
        <v>13</v>
      </c>
    </row>
    <row r="9" spans="1:14" s="54" customFormat="1" ht="12.75">
      <c r="A9" s="29">
        <v>1</v>
      </c>
      <c r="B9" s="143" t="s">
        <v>151</v>
      </c>
      <c r="C9" s="122">
        <v>200</v>
      </c>
      <c r="D9" s="122">
        <f>C9/2</f>
        <v>100</v>
      </c>
      <c r="E9" s="123" t="s">
        <v>33</v>
      </c>
      <c r="F9" s="145"/>
      <c r="G9" s="126">
        <v>0</v>
      </c>
      <c r="H9" s="125">
        <f>C9*G9</f>
        <v>0</v>
      </c>
      <c r="I9" s="125">
        <f>H9*0.095</f>
        <v>0</v>
      </c>
      <c r="J9" s="155">
        <f>H9+I9</f>
        <v>0</v>
      </c>
      <c r="K9" s="53"/>
      <c r="L9" s="53"/>
      <c r="M9" s="53"/>
      <c r="N9" s="178">
        <f>J9/2</f>
        <v>0</v>
      </c>
    </row>
    <row r="10" spans="1:14" s="54" customFormat="1" ht="12.75">
      <c r="A10" s="29">
        <v>2</v>
      </c>
      <c r="B10" s="143" t="s">
        <v>416</v>
      </c>
      <c r="C10" s="122">
        <v>100</v>
      </c>
      <c r="D10" s="122">
        <f aca="true" t="shared" si="0" ref="D10:D35">C10/2</f>
        <v>50</v>
      </c>
      <c r="E10" s="123" t="s">
        <v>33</v>
      </c>
      <c r="F10" s="145"/>
      <c r="G10" s="126">
        <v>0</v>
      </c>
      <c r="H10" s="125">
        <f>C10*G10</f>
        <v>0</v>
      </c>
      <c r="I10" s="125">
        <f>H10*0.095</f>
        <v>0</v>
      </c>
      <c r="J10" s="155">
        <f>H10+I10</f>
        <v>0</v>
      </c>
      <c r="K10" s="53"/>
      <c r="L10" s="53"/>
      <c r="M10" s="53"/>
      <c r="N10" s="178">
        <f aca="true" t="shared" si="1" ref="N10:N35">J10/2</f>
        <v>0</v>
      </c>
    </row>
    <row r="11" spans="1:14" s="54" customFormat="1" ht="12.75">
      <c r="A11" s="29">
        <v>3</v>
      </c>
      <c r="B11" s="161" t="s">
        <v>131</v>
      </c>
      <c r="C11" s="122">
        <v>5</v>
      </c>
      <c r="D11" s="122">
        <f t="shared" si="0"/>
        <v>2.5</v>
      </c>
      <c r="E11" s="123" t="s">
        <v>32</v>
      </c>
      <c r="F11" s="145"/>
      <c r="G11" s="126">
        <v>0</v>
      </c>
      <c r="H11" s="125">
        <f aca="true" t="shared" si="2" ref="H11:H35">C11*G11</f>
        <v>0</v>
      </c>
      <c r="I11" s="125">
        <f aca="true" t="shared" si="3" ref="I11:I35">H11*0.095</f>
        <v>0</v>
      </c>
      <c r="J11" s="155">
        <f aca="true" t="shared" si="4" ref="J11:J35">H11+I11</f>
        <v>0</v>
      </c>
      <c r="K11" s="53"/>
      <c r="L11" s="53"/>
      <c r="M11" s="53"/>
      <c r="N11" s="178">
        <f t="shared" si="1"/>
        <v>0</v>
      </c>
    </row>
    <row r="12" spans="1:14" s="54" customFormat="1" ht="12.75">
      <c r="A12" s="29">
        <v>4</v>
      </c>
      <c r="B12" s="143" t="s">
        <v>132</v>
      </c>
      <c r="C12" s="122">
        <v>10</v>
      </c>
      <c r="D12" s="122">
        <f t="shared" si="0"/>
        <v>5</v>
      </c>
      <c r="E12" s="123" t="s">
        <v>32</v>
      </c>
      <c r="F12" s="145"/>
      <c r="G12" s="126">
        <v>0</v>
      </c>
      <c r="H12" s="125">
        <f t="shared" si="2"/>
        <v>0</v>
      </c>
      <c r="I12" s="125">
        <f t="shared" si="3"/>
        <v>0</v>
      </c>
      <c r="J12" s="155">
        <f t="shared" si="4"/>
        <v>0</v>
      </c>
      <c r="K12" s="53"/>
      <c r="L12" s="53"/>
      <c r="M12" s="53"/>
      <c r="N12" s="178">
        <f t="shared" si="1"/>
        <v>0</v>
      </c>
    </row>
    <row r="13" spans="1:14" s="54" customFormat="1" ht="12.75">
      <c r="A13" s="29">
        <v>5</v>
      </c>
      <c r="B13" s="143" t="s">
        <v>152</v>
      </c>
      <c r="C13" s="122">
        <v>600</v>
      </c>
      <c r="D13" s="122">
        <f t="shared" si="0"/>
        <v>300</v>
      </c>
      <c r="E13" s="123" t="s">
        <v>33</v>
      </c>
      <c r="F13" s="145"/>
      <c r="G13" s="126">
        <v>0</v>
      </c>
      <c r="H13" s="125">
        <f>C13*G13</f>
        <v>0</v>
      </c>
      <c r="I13" s="125">
        <f>H13*0.095</f>
        <v>0</v>
      </c>
      <c r="J13" s="155">
        <f>H13+I13</f>
        <v>0</v>
      </c>
      <c r="K13" s="53"/>
      <c r="L13" s="53"/>
      <c r="M13" s="53"/>
      <c r="N13" s="178">
        <f t="shared" si="1"/>
        <v>0</v>
      </c>
    </row>
    <row r="14" spans="1:14" s="54" customFormat="1" ht="12.75">
      <c r="A14" s="29">
        <v>6</v>
      </c>
      <c r="B14" s="143" t="s">
        <v>38</v>
      </c>
      <c r="C14" s="122">
        <v>600</v>
      </c>
      <c r="D14" s="122">
        <f t="shared" si="0"/>
        <v>300</v>
      </c>
      <c r="E14" s="123" t="s">
        <v>33</v>
      </c>
      <c r="F14" s="145"/>
      <c r="G14" s="126">
        <v>0</v>
      </c>
      <c r="H14" s="125">
        <f t="shared" si="2"/>
        <v>0</v>
      </c>
      <c r="I14" s="125">
        <f t="shared" si="3"/>
        <v>0</v>
      </c>
      <c r="J14" s="155">
        <f t="shared" si="4"/>
        <v>0</v>
      </c>
      <c r="K14" s="53"/>
      <c r="L14" s="53"/>
      <c r="M14" s="53"/>
      <c r="N14" s="178">
        <f t="shared" si="1"/>
        <v>0</v>
      </c>
    </row>
    <row r="15" spans="1:14" s="54" customFormat="1" ht="12.75">
      <c r="A15" s="29">
        <v>7</v>
      </c>
      <c r="B15" s="143" t="s">
        <v>386</v>
      </c>
      <c r="C15" s="122">
        <v>60</v>
      </c>
      <c r="D15" s="122">
        <f t="shared" si="0"/>
        <v>30</v>
      </c>
      <c r="E15" s="123" t="s">
        <v>31</v>
      </c>
      <c r="F15" s="145"/>
      <c r="G15" s="126">
        <v>0</v>
      </c>
      <c r="H15" s="125">
        <f t="shared" si="2"/>
        <v>0</v>
      </c>
      <c r="I15" s="125">
        <f t="shared" si="3"/>
        <v>0</v>
      </c>
      <c r="J15" s="155">
        <f t="shared" si="4"/>
        <v>0</v>
      </c>
      <c r="K15" s="53"/>
      <c r="L15" s="53"/>
      <c r="M15" s="53"/>
      <c r="N15" s="178">
        <f t="shared" si="1"/>
        <v>0</v>
      </c>
    </row>
    <row r="16" spans="1:14" s="54" customFormat="1" ht="12.75">
      <c r="A16" s="29">
        <v>8</v>
      </c>
      <c r="B16" s="143" t="s">
        <v>150</v>
      </c>
      <c r="C16" s="122">
        <v>100</v>
      </c>
      <c r="D16" s="122">
        <f t="shared" si="0"/>
        <v>50</v>
      </c>
      <c r="E16" s="123" t="s">
        <v>33</v>
      </c>
      <c r="F16" s="145"/>
      <c r="G16" s="126">
        <v>0</v>
      </c>
      <c r="H16" s="125">
        <f t="shared" si="2"/>
        <v>0</v>
      </c>
      <c r="I16" s="125">
        <f t="shared" si="3"/>
        <v>0</v>
      </c>
      <c r="J16" s="155">
        <f t="shared" si="4"/>
        <v>0</v>
      </c>
      <c r="K16" s="53"/>
      <c r="L16" s="53"/>
      <c r="M16" s="53"/>
      <c r="N16" s="178">
        <f t="shared" si="1"/>
        <v>0</v>
      </c>
    </row>
    <row r="17" spans="1:14" s="54" customFormat="1" ht="12.75">
      <c r="A17" s="29">
        <v>9</v>
      </c>
      <c r="B17" s="143" t="s">
        <v>123</v>
      </c>
      <c r="C17" s="122">
        <v>150</v>
      </c>
      <c r="D17" s="122">
        <f t="shared" si="0"/>
        <v>75</v>
      </c>
      <c r="E17" s="123" t="s">
        <v>33</v>
      </c>
      <c r="F17" s="145"/>
      <c r="G17" s="126">
        <v>0</v>
      </c>
      <c r="H17" s="125">
        <f t="shared" si="2"/>
        <v>0</v>
      </c>
      <c r="I17" s="125">
        <f t="shared" si="3"/>
        <v>0</v>
      </c>
      <c r="J17" s="155">
        <f t="shared" si="4"/>
        <v>0</v>
      </c>
      <c r="K17" s="53"/>
      <c r="L17" s="53"/>
      <c r="M17" s="53"/>
      <c r="N17" s="178">
        <f t="shared" si="1"/>
        <v>0</v>
      </c>
    </row>
    <row r="18" spans="1:14" s="54" customFormat="1" ht="12" customHeight="1">
      <c r="A18" s="29">
        <v>10</v>
      </c>
      <c r="B18" s="143" t="s">
        <v>417</v>
      </c>
      <c r="C18" s="122">
        <v>1500</v>
      </c>
      <c r="D18" s="122">
        <f t="shared" si="0"/>
        <v>750</v>
      </c>
      <c r="E18" s="123" t="s">
        <v>33</v>
      </c>
      <c r="F18" s="145"/>
      <c r="G18" s="126">
        <v>0</v>
      </c>
      <c r="H18" s="125">
        <f t="shared" si="2"/>
        <v>0</v>
      </c>
      <c r="I18" s="125">
        <f t="shared" si="3"/>
        <v>0</v>
      </c>
      <c r="J18" s="155">
        <f t="shared" si="4"/>
        <v>0</v>
      </c>
      <c r="K18" s="53"/>
      <c r="L18" s="53"/>
      <c r="M18" s="53"/>
      <c r="N18" s="178">
        <f t="shared" si="1"/>
        <v>0</v>
      </c>
    </row>
    <row r="19" spans="1:14" s="54" customFormat="1" ht="12" customHeight="1">
      <c r="A19" s="29">
        <f>A18+1</f>
        <v>11</v>
      </c>
      <c r="B19" s="143" t="s">
        <v>580</v>
      </c>
      <c r="C19" s="122">
        <v>30</v>
      </c>
      <c r="D19" s="122">
        <f t="shared" si="0"/>
        <v>15</v>
      </c>
      <c r="E19" s="123" t="s">
        <v>33</v>
      </c>
      <c r="F19" s="145"/>
      <c r="G19" s="126">
        <v>0</v>
      </c>
      <c r="H19" s="125">
        <f>C19*G19</f>
        <v>0</v>
      </c>
      <c r="I19" s="125">
        <f>H19*0.095</f>
        <v>0</v>
      </c>
      <c r="J19" s="155">
        <f>H19+I19</f>
        <v>0</v>
      </c>
      <c r="K19" s="53"/>
      <c r="L19" s="53"/>
      <c r="M19" s="53"/>
      <c r="N19" s="178">
        <f>J19/2</f>
        <v>0</v>
      </c>
    </row>
    <row r="20" spans="1:14" s="54" customFormat="1" ht="12.75">
      <c r="A20" s="29">
        <f>A19+1</f>
        <v>12</v>
      </c>
      <c r="B20" s="143" t="s">
        <v>387</v>
      </c>
      <c r="C20" s="122">
        <v>10</v>
      </c>
      <c r="D20" s="122">
        <f t="shared" si="0"/>
        <v>5</v>
      </c>
      <c r="E20" s="123" t="s">
        <v>31</v>
      </c>
      <c r="F20" s="145"/>
      <c r="G20" s="126">
        <v>0</v>
      </c>
      <c r="H20" s="125">
        <f t="shared" si="2"/>
        <v>0</v>
      </c>
      <c r="I20" s="125">
        <f t="shared" si="3"/>
        <v>0</v>
      </c>
      <c r="J20" s="155">
        <f t="shared" si="4"/>
        <v>0</v>
      </c>
      <c r="K20" s="53"/>
      <c r="L20" s="53"/>
      <c r="M20" s="53"/>
      <c r="N20" s="178">
        <f t="shared" si="1"/>
        <v>0</v>
      </c>
    </row>
    <row r="21" spans="1:14" s="54" customFormat="1" ht="22.5">
      <c r="A21" s="29">
        <f aca="true" t="shared" si="5" ref="A21:A35">A20+1</f>
        <v>13</v>
      </c>
      <c r="B21" s="143" t="s">
        <v>130</v>
      </c>
      <c r="C21" s="122">
        <v>5</v>
      </c>
      <c r="D21" s="122">
        <f t="shared" si="0"/>
        <v>2.5</v>
      </c>
      <c r="E21" s="123" t="s">
        <v>31</v>
      </c>
      <c r="F21" s="145"/>
      <c r="G21" s="126">
        <v>0</v>
      </c>
      <c r="H21" s="125">
        <f t="shared" si="2"/>
        <v>0</v>
      </c>
      <c r="I21" s="125">
        <f t="shared" si="3"/>
        <v>0</v>
      </c>
      <c r="J21" s="155">
        <f t="shared" si="4"/>
        <v>0</v>
      </c>
      <c r="K21" s="53"/>
      <c r="L21" s="53"/>
      <c r="M21" s="53"/>
      <c r="N21" s="178">
        <f t="shared" si="1"/>
        <v>0</v>
      </c>
    </row>
    <row r="22" spans="1:14" s="54" customFormat="1" ht="12.75">
      <c r="A22" s="29">
        <f t="shared" si="5"/>
        <v>14</v>
      </c>
      <c r="B22" s="143" t="s">
        <v>153</v>
      </c>
      <c r="C22" s="122">
        <v>10</v>
      </c>
      <c r="D22" s="122">
        <f t="shared" si="0"/>
        <v>5</v>
      </c>
      <c r="E22" s="123" t="s">
        <v>33</v>
      </c>
      <c r="F22" s="145"/>
      <c r="G22" s="126">
        <v>0</v>
      </c>
      <c r="H22" s="125">
        <v>0</v>
      </c>
      <c r="I22" s="125">
        <f t="shared" si="3"/>
        <v>0</v>
      </c>
      <c r="J22" s="155">
        <f t="shared" si="4"/>
        <v>0</v>
      </c>
      <c r="K22" s="53"/>
      <c r="L22" s="53"/>
      <c r="M22" s="53"/>
      <c r="N22" s="178">
        <f t="shared" si="1"/>
        <v>0</v>
      </c>
    </row>
    <row r="23" spans="1:14" s="54" customFormat="1" ht="12.75">
      <c r="A23" s="29">
        <f t="shared" si="5"/>
        <v>15</v>
      </c>
      <c r="B23" s="143" t="s">
        <v>154</v>
      </c>
      <c r="C23" s="122">
        <v>40</v>
      </c>
      <c r="D23" s="122">
        <f t="shared" si="0"/>
        <v>20</v>
      </c>
      <c r="E23" s="123" t="s">
        <v>31</v>
      </c>
      <c r="F23" s="145"/>
      <c r="G23" s="126">
        <v>0</v>
      </c>
      <c r="H23" s="125">
        <v>0</v>
      </c>
      <c r="I23" s="125">
        <f t="shared" si="3"/>
        <v>0</v>
      </c>
      <c r="J23" s="155">
        <f t="shared" si="4"/>
        <v>0</v>
      </c>
      <c r="K23" s="53"/>
      <c r="L23" s="53"/>
      <c r="M23" s="53"/>
      <c r="N23" s="178">
        <f t="shared" si="1"/>
        <v>0</v>
      </c>
    </row>
    <row r="24" spans="1:14" s="54" customFormat="1" ht="12.75">
      <c r="A24" s="29">
        <f t="shared" si="5"/>
        <v>16</v>
      </c>
      <c r="B24" s="143" t="s">
        <v>155</v>
      </c>
      <c r="C24" s="122">
        <v>10</v>
      </c>
      <c r="D24" s="122">
        <f t="shared" si="0"/>
        <v>5</v>
      </c>
      <c r="E24" s="123" t="s">
        <v>31</v>
      </c>
      <c r="F24" s="145"/>
      <c r="G24" s="126">
        <v>0</v>
      </c>
      <c r="H24" s="125">
        <f t="shared" si="2"/>
        <v>0</v>
      </c>
      <c r="I24" s="125">
        <f t="shared" si="3"/>
        <v>0</v>
      </c>
      <c r="J24" s="155">
        <f t="shared" si="4"/>
        <v>0</v>
      </c>
      <c r="K24" s="53"/>
      <c r="L24" s="53"/>
      <c r="M24" s="53"/>
      <c r="N24" s="178">
        <f t="shared" si="1"/>
        <v>0</v>
      </c>
    </row>
    <row r="25" spans="1:14" s="54" customFormat="1" ht="12.75">
      <c r="A25" s="29">
        <f t="shared" si="5"/>
        <v>17</v>
      </c>
      <c r="B25" s="143" t="s">
        <v>156</v>
      </c>
      <c r="C25" s="122">
        <v>20</v>
      </c>
      <c r="D25" s="122">
        <f t="shared" si="0"/>
        <v>10</v>
      </c>
      <c r="E25" s="123" t="s">
        <v>31</v>
      </c>
      <c r="F25" s="145"/>
      <c r="G25" s="126">
        <v>0</v>
      </c>
      <c r="H25" s="125">
        <f t="shared" si="2"/>
        <v>0</v>
      </c>
      <c r="I25" s="125">
        <f t="shared" si="3"/>
        <v>0</v>
      </c>
      <c r="J25" s="155">
        <f t="shared" si="4"/>
        <v>0</v>
      </c>
      <c r="K25" s="53"/>
      <c r="L25" s="53"/>
      <c r="M25" s="53"/>
      <c r="N25" s="178">
        <f t="shared" si="1"/>
        <v>0</v>
      </c>
    </row>
    <row r="26" spans="1:14" s="54" customFormat="1" ht="12.75">
      <c r="A26" s="29">
        <f t="shared" si="5"/>
        <v>18</v>
      </c>
      <c r="B26" s="143" t="s">
        <v>0</v>
      </c>
      <c r="C26" s="122">
        <v>150</v>
      </c>
      <c r="D26" s="122">
        <f t="shared" si="0"/>
        <v>75</v>
      </c>
      <c r="E26" s="123" t="s">
        <v>33</v>
      </c>
      <c r="F26" s="145"/>
      <c r="G26" s="126">
        <v>0</v>
      </c>
      <c r="H26" s="125">
        <f t="shared" si="2"/>
        <v>0</v>
      </c>
      <c r="I26" s="125">
        <f t="shared" si="3"/>
        <v>0</v>
      </c>
      <c r="J26" s="155">
        <f t="shared" si="4"/>
        <v>0</v>
      </c>
      <c r="K26" s="53"/>
      <c r="L26" s="53"/>
      <c r="M26" s="53"/>
      <c r="N26" s="178">
        <f t="shared" si="1"/>
        <v>0</v>
      </c>
    </row>
    <row r="27" spans="1:14" s="54" customFormat="1" ht="12.75">
      <c r="A27" s="29">
        <f t="shared" si="5"/>
        <v>19</v>
      </c>
      <c r="B27" s="143" t="s">
        <v>315</v>
      </c>
      <c r="C27" s="122">
        <v>60</v>
      </c>
      <c r="D27" s="122">
        <f t="shared" si="0"/>
        <v>30</v>
      </c>
      <c r="E27" s="123" t="s">
        <v>33</v>
      </c>
      <c r="F27" s="145"/>
      <c r="G27" s="126">
        <v>0</v>
      </c>
      <c r="H27" s="125">
        <f t="shared" si="2"/>
        <v>0</v>
      </c>
      <c r="I27" s="125">
        <f t="shared" si="3"/>
        <v>0</v>
      </c>
      <c r="J27" s="155">
        <f t="shared" si="4"/>
        <v>0</v>
      </c>
      <c r="K27" s="53"/>
      <c r="L27" s="53"/>
      <c r="M27" s="53"/>
      <c r="N27" s="178">
        <f t="shared" si="1"/>
        <v>0</v>
      </c>
    </row>
    <row r="28" spans="1:14" s="54" customFormat="1" ht="12.75">
      <c r="A28" s="29">
        <f t="shared" si="5"/>
        <v>20</v>
      </c>
      <c r="B28" s="143" t="s">
        <v>310</v>
      </c>
      <c r="C28" s="122">
        <v>100</v>
      </c>
      <c r="D28" s="122">
        <f t="shared" si="0"/>
        <v>50</v>
      </c>
      <c r="E28" s="123" t="s">
        <v>33</v>
      </c>
      <c r="F28" s="145"/>
      <c r="G28" s="126">
        <v>0</v>
      </c>
      <c r="H28" s="125">
        <f t="shared" si="2"/>
        <v>0</v>
      </c>
      <c r="I28" s="125">
        <f t="shared" si="3"/>
        <v>0</v>
      </c>
      <c r="J28" s="155">
        <f t="shared" si="4"/>
        <v>0</v>
      </c>
      <c r="K28" s="53"/>
      <c r="L28" s="53"/>
      <c r="M28" s="53"/>
      <c r="N28" s="178">
        <f t="shared" si="1"/>
        <v>0</v>
      </c>
    </row>
    <row r="29" spans="1:14" s="54" customFormat="1" ht="12.75">
      <c r="A29" s="29">
        <f t="shared" si="5"/>
        <v>21</v>
      </c>
      <c r="B29" s="143" t="s">
        <v>316</v>
      </c>
      <c r="C29" s="122">
        <v>50</v>
      </c>
      <c r="D29" s="122">
        <f t="shared" si="0"/>
        <v>25</v>
      </c>
      <c r="E29" s="123" t="s">
        <v>33</v>
      </c>
      <c r="F29" s="145"/>
      <c r="G29" s="126">
        <v>0</v>
      </c>
      <c r="H29" s="125">
        <f t="shared" si="2"/>
        <v>0</v>
      </c>
      <c r="I29" s="125">
        <f t="shared" si="3"/>
        <v>0</v>
      </c>
      <c r="J29" s="155">
        <f t="shared" si="4"/>
        <v>0</v>
      </c>
      <c r="K29" s="53"/>
      <c r="L29" s="53"/>
      <c r="M29" s="53"/>
      <c r="N29" s="178">
        <f t="shared" si="1"/>
        <v>0</v>
      </c>
    </row>
    <row r="30" spans="1:14" s="54" customFormat="1" ht="12.75">
      <c r="A30" s="29">
        <f t="shared" si="5"/>
        <v>22</v>
      </c>
      <c r="B30" s="143" t="s">
        <v>317</v>
      </c>
      <c r="C30" s="122">
        <v>40</v>
      </c>
      <c r="D30" s="122">
        <f t="shared" si="0"/>
        <v>20</v>
      </c>
      <c r="E30" s="123" t="s">
        <v>33</v>
      </c>
      <c r="F30" s="145"/>
      <c r="G30" s="126">
        <v>0</v>
      </c>
      <c r="H30" s="125">
        <f t="shared" si="2"/>
        <v>0</v>
      </c>
      <c r="I30" s="125">
        <f t="shared" si="3"/>
        <v>0</v>
      </c>
      <c r="J30" s="155">
        <f t="shared" si="4"/>
        <v>0</v>
      </c>
      <c r="K30" s="53"/>
      <c r="L30" s="53"/>
      <c r="M30" s="53"/>
      <c r="N30" s="178">
        <f t="shared" si="1"/>
        <v>0</v>
      </c>
    </row>
    <row r="31" spans="1:14" s="54" customFormat="1" ht="12.75">
      <c r="A31" s="29">
        <f t="shared" si="5"/>
        <v>23</v>
      </c>
      <c r="B31" s="143" t="s">
        <v>318</v>
      </c>
      <c r="C31" s="122">
        <v>200</v>
      </c>
      <c r="D31" s="122">
        <f t="shared" si="0"/>
        <v>100</v>
      </c>
      <c r="E31" s="123" t="s">
        <v>33</v>
      </c>
      <c r="F31" s="145"/>
      <c r="G31" s="126">
        <v>0</v>
      </c>
      <c r="H31" s="125">
        <f t="shared" si="2"/>
        <v>0</v>
      </c>
      <c r="I31" s="125">
        <f t="shared" si="3"/>
        <v>0</v>
      </c>
      <c r="J31" s="155">
        <f t="shared" si="4"/>
        <v>0</v>
      </c>
      <c r="K31" s="53"/>
      <c r="L31" s="53"/>
      <c r="M31" s="53"/>
      <c r="N31" s="178">
        <f t="shared" si="1"/>
        <v>0</v>
      </c>
    </row>
    <row r="32" spans="1:14" s="54" customFormat="1" ht="12.75">
      <c r="A32" s="29">
        <f t="shared" si="5"/>
        <v>24</v>
      </c>
      <c r="B32" s="143" t="s">
        <v>157</v>
      </c>
      <c r="C32" s="122">
        <v>200</v>
      </c>
      <c r="D32" s="122">
        <f t="shared" si="0"/>
        <v>100</v>
      </c>
      <c r="E32" s="123" t="s">
        <v>33</v>
      </c>
      <c r="F32" s="145"/>
      <c r="G32" s="126">
        <v>0</v>
      </c>
      <c r="H32" s="125">
        <f t="shared" si="2"/>
        <v>0</v>
      </c>
      <c r="I32" s="125">
        <f t="shared" si="3"/>
        <v>0</v>
      </c>
      <c r="J32" s="155">
        <f t="shared" si="4"/>
        <v>0</v>
      </c>
      <c r="K32" s="53"/>
      <c r="L32" s="53"/>
      <c r="M32" s="53"/>
      <c r="N32" s="178">
        <f t="shared" si="1"/>
        <v>0</v>
      </c>
    </row>
    <row r="33" spans="1:14" s="54" customFormat="1" ht="12.75">
      <c r="A33" s="29">
        <f t="shared" si="5"/>
        <v>25</v>
      </c>
      <c r="B33" s="143" t="s">
        <v>355</v>
      </c>
      <c r="C33" s="122">
        <v>500</v>
      </c>
      <c r="D33" s="122">
        <f t="shared" si="0"/>
        <v>250</v>
      </c>
      <c r="E33" s="123" t="s">
        <v>33</v>
      </c>
      <c r="F33" s="145"/>
      <c r="G33" s="126">
        <v>0</v>
      </c>
      <c r="H33" s="125">
        <f t="shared" si="2"/>
        <v>0</v>
      </c>
      <c r="I33" s="125">
        <f t="shared" si="3"/>
        <v>0</v>
      </c>
      <c r="J33" s="155">
        <f t="shared" si="4"/>
        <v>0</v>
      </c>
      <c r="K33" s="53"/>
      <c r="L33" s="53"/>
      <c r="M33" s="53"/>
      <c r="N33" s="178">
        <f t="shared" si="1"/>
        <v>0</v>
      </c>
    </row>
    <row r="34" spans="1:14" s="24" customFormat="1" ht="12.75">
      <c r="A34" s="29">
        <f t="shared" si="5"/>
        <v>26</v>
      </c>
      <c r="B34" s="148" t="s">
        <v>356</v>
      </c>
      <c r="C34" s="122">
        <v>200</v>
      </c>
      <c r="D34" s="122">
        <f t="shared" si="0"/>
        <v>100</v>
      </c>
      <c r="E34" s="123" t="s">
        <v>33</v>
      </c>
      <c r="F34" s="73"/>
      <c r="G34" s="126">
        <v>0</v>
      </c>
      <c r="H34" s="125">
        <f t="shared" si="2"/>
        <v>0</v>
      </c>
      <c r="I34" s="125">
        <f t="shared" si="3"/>
        <v>0</v>
      </c>
      <c r="J34" s="125">
        <f t="shared" si="4"/>
        <v>0</v>
      </c>
      <c r="K34" s="73"/>
      <c r="L34" s="73"/>
      <c r="M34" s="73"/>
      <c r="N34" s="178">
        <f t="shared" si="1"/>
        <v>0</v>
      </c>
    </row>
    <row r="35" spans="1:14" s="24" customFormat="1" ht="12.75">
      <c r="A35" s="29">
        <f t="shared" si="5"/>
        <v>27</v>
      </c>
      <c r="B35" s="73" t="s">
        <v>357</v>
      </c>
      <c r="C35" s="122">
        <v>250</v>
      </c>
      <c r="D35" s="122">
        <f t="shared" si="0"/>
        <v>125</v>
      </c>
      <c r="E35" s="123" t="s">
        <v>33</v>
      </c>
      <c r="F35" s="73"/>
      <c r="G35" s="126">
        <v>0</v>
      </c>
      <c r="H35" s="125">
        <f t="shared" si="2"/>
        <v>0</v>
      </c>
      <c r="I35" s="125">
        <f t="shared" si="3"/>
        <v>0</v>
      </c>
      <c r="J35" s="125">
        <f t="shared" si="4"/>
        <v>0</v>
      </c>
      <c r="K35" s="73"/>
      <c r="L35" s="73"/>
      <c r="M35" s="73"/>
      <c r="N35" s="178">
        <f t="shared" si="1"/>
        <v>0</v>
      </c>
    </row>
    <row r="36" spans="1:14" ht="12.75">
      <c r="A36" s="105"/>
      <c r="B36" s="106" t="s">
        <v>365</v>
      </c>
      <c r="C36" s="107" t="s">
        <v>364</v>
      </c>
      <c r="D36" s="107"/>
      <c r="E36" s="108" t="s">
        <v>364</v>
      </c>
      <c r="F36" s="108" t="s">
        <v>364</v>
      </c>
      <c r="G36" s="108" t="s">
        <v>364</v>
      </c>
      <c r="H36" s="109">
        <f>SUM(H9:H35)</f>
        <v>0</v>
      </c>
      <c r="I36" s="109">
        <f>SUM(I9:I35)</f>
        <v>0</v>
      </c>
      <c r="J36" s="110">
        <f>H36+I36</f>
        <v>0</v>
      </c>
      <c r="K36" s="110"/>
      <c r="L36" s="110"/>
      <c r="M36" s="110"/>
      <c r="N36" s="110">
        <f>SUM(N9:N35)</f>
        <v>0</v>
      </c>
    </row>
    <row r="37" spans="2:4" ht="12.75">
      <c r="B37" s="37"/>
      <c r="C37" s="37"/>
      <c r="D37" s="37"/>
    </row>
    <row r="38" spans="1:13" ht="13.5">
      <c r="A38" s="204" t="s">
        <v>366</v>
      </c>
      <c r="B38" s="205"/>
      <c r="C38" s="9"/>
      <c r="D38" s="9"/>
      <c r="E38" s="101"/>
      <c r="F38" s="5"/>
      <c r="G38" s="5"/>
      <c r="H38" s="5"/>
      <c r="I38" s="5"/>
      <c r="J38" s="5"/>
      <c r="K38" s="5"/>
      <c r="L38" s="5"/>
      <c r="M38" s="5"/>
    </row>
    <row r="39" spans="1:13" ht="27" customHeight="1">
      <c r="A39" s="200" t="s">
        <v>367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13.5">
      <c r="A40" s="200" t="s">
        <v>368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3.5">
      <c r="A41" s="196" t="s">
        <v>591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1:13" ht="13.5">
      <c r="A42" s="200" t="s">
        <v>369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1:13" ht="13.5">
      <c r="A43" s="200" t="s">
        <v>370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13.5">
      <c r="A44" s="200" t="s">
        <v>377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ht="13.5">
      <c r="A45" s="200" t="s">
        <v>378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1:13" s="114" customFormat="1" ht="13.5">
      <c r="A46" s="201" t="s">
        <v>379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1:13" s="6" customFormat="1" ht="13.5">
      <c r="A47" s="199" t="s">
        <v>593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</row>
    <row r="48" spans="1:13" s="6" customFormat="1" ht="13.5">
      <c r="A48" s="200" t="s">
        <v>592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spans="1:13" s="6" customFormat="1" ht="13.5">
      <c r="A49" s="200" t="s">
        <v>589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1:13" ht="13.5">
      <c r="A50" s="200" t="s">
        <v>371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</row>
    <row r="51" spans="1:13" ht="13.5">
      <c r="A51" s="1"/>
      <c r="B51" s="2"/>
      <c r="C51" s="11"/>
      <c r="D51" s="11"/>
      <c r="E51" s="9"/>
      <c r="F51" s="5"/>
      <c r="G51" s="5"/>
      <c r="H51" s="5"/>
      <c r="I51" s="5"/>
      <c r="J51" s="5"/>
      <c r="K51" s="1"/>
      <c r="L51" s="1"/>
      <c r="M51" s="1"/>
    </row>
    <row r="52" spans="1:13" ht="13.5">
      <c r="A52" s="202" t="s">
        <v>372</v>
      </c>
      <c r="B52" s="202"/>
      <c r="C52" s="102" t="s">
        <v>373</v>
      </c>
      <c r="D52" s="102"/>
      <c r="E52" s="101"/>
      <c r="F52" s="5"/>
      <c r="G52" s="103" t="s">
        <v>374</v>
      </c>
      <c r="H52" s="5"/>
      <c r="I52" s="5"/>
      <c r="J52" s="5"/>
      <c r="K52" s="5"/>
      <c r="L52" s="5"/>
      <c r="M52" s="5"/>
    </row>
    <row r="53" spans="1:13" ht="13.5">
      <c r="A53" s="1"/>
      <c r="B53" s="2"/>
      <c r="C53" s="11"/>
      <c r="D53" s="11"/>
      <c r="E53" s="9"/>
      <c r="F53" s="5"/>
      <c r="G53" s="5"/>
      <c r="H53" s="5"/>
      <c r="I53" s="5"/>
      <c r="J53" s="5"/>
      <c r="K53" s="1"/>
      <c r="L53" s="1"/>
      <c r="M53" s="1"/>
    </row>
    <row r="60" spans="1:13" ht="13.5" customHeight="1">
      <c r="A60" s="204"/>
      <c r="B60" s="204"/>
      <c r="C60" s="9"/>
      <c r="D60" s="9"/>
      <c r="E60" s="101"/>
      <c r="F60" s="5"/>
      <c r="G60" s="5"/>
      <c r="H60" s="5"/>
      <c r="I60" s="5"/>
      <c r="J60" s="5"/>
      <c r="K60" s="5"/>
      <c r="L60" s="5"/>
      <c r="M60" s="5"/>
    </row>
    <row r="61" spans="1:13" ht="13.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</row>
    <row r="62" spans="1:13" ht="13.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</row>
    <row r="63" spans="1:13" ht="13.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</row>
    <row r="64" spans="1:13" ht="13.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</row>
    <row r="65" spans="1:13" ht="13.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3" ht="13.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 ht="13.5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ht="13.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13.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</sheetData>
  <sheetProtection/>
  <mergeCells count="25">
    <mergeCell ref="A68:M68"/>
    <mergeCell ref="A69:M69"/>
    <mergeCell ref="A60:B60"/>
    <mergeCell ref="A61:M61"/>
    <mergeCell ref="A62:M62"/>
    <mergeCell ref="A63:M63"/>
    <mergeCell ref="A64:M64"/>
    <mergeCell ref="A67:M67"/>
    <mergeCell ref="F3:J3"/>
    <mergeCell ref="A38:B38"/>
    <mergeCell ref="A39:M39"/>
    <mergeCell ref="A40:M40"/>
    <mergeCell ref="A42:M42"/>
    <mergeCell ref="A43:M43"/>
    <mergeCell ref="B5:F5"/>
    <mergeCell ref="A46:M46"/>
    <mergeCell ref="A47:M47"/>
    <mergeCell ref="A65:M65"/>
    <mergeCell ref="A44:M44"/>
    <mergeCell ref="A45:M45"/>
    <mergeCell ref="A66:M66"/>
    <mergeCell ref="A48:M48"/>
    <mergeCell ref="A49:M49"/>
    <mergeCell ref="A50:M50"/>
    <mergeCell ref="A52:B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N33"/>
  <sheetViews>
    <sheetView zoomScale="130" zoomScaleNormal="130" zoomScalePageLayoutView="0" workbookViewId="0" topLeftCell="A7">
      <selection activeCell="A22" sqref="A22"/>
    </sheetView>
  </sheetViews>
  <sheetFormatPr defaultColWidth="9.140625" defaultRowHeight="12.75"/>
  <cols>
    <col min="1" max="1" width="6.28125" style="0" customWidth="1"/>
    <col min="2" max="2" width="26.8515625" style="0" customWidth="1"/>
    <col min="13" max="13" width="11.421875" style="0" customWidth="1"/>
  </cols>
  <sheetData>
    <row r="1" ht="12.75">
      <c r="C1" t="s">
        <v>375</v>
      </c>
    </row>
    <row r="4" spans="1:12" s="1" customFormat="1" ht="15">
      <c r="A4" s="1" t="s">
        <v>376</v>
      </c>
      <c r="B4" s="2"/>
      <c r="C4" s="11"/>
      <c r="D4" s="11"/>
      <c r="E4" s="9"/>
      <c r="F4" s="197" t="s">
        <v>418</v>
      </c>
      <c r="G4" s="198"/>
      <c r="H4" s="198"/>
      <c r="I4" s="198"/>
      <c r="J4" s="198"/>
      <c r="K4" s="113"/>
      <c r="L4" s="113"/>
    </row>
    <row r="6" spans="2:6" ht="17.25">
      <c r="B6" s="206" t="s">
        <v>360</v>
      </c>
      <c r="C6" s="206"/>
      <c r="D6" s="206"/>
      <c r="E6" s="206"/>
      <c r="F6" s="206"/>
    </row>
    <row r="8" spans="1:14" s="64" customFormat="1" ht="60.75">
      <c r="A8" s="60" t="s">
        <v>29</v>
      </c>
      <c r="B8" s="60" t="s">
        <v>27</v>
      </c>
      <c r="C8" s="61" t="s">
        <v>28</v>
      </c>
      <c r="D8" s="61" t="s">
        <v>561</v>
      </c>
      <c r="E8" s="60" t="s">
        <v>359</v>
      </c>
      <c r="F8" s="62" t="s">
        <v>30</v>
      </c>
      <c r="G8" s="62" t="s">
        <v>109</v>
      </c>
      <c r="H8" s="62" t="s">
        <v>110</v>
      </c>
      <c r="I8" s="62" t="s">
        <v>111</v>
      </c>
      <c r="J8" s="62" t="s">
        <v>112</v>
      </c>
      <c r="K8" s="63" t="s">
        <v>587</v>
      </c>
      <c r="L8" s="63" t="s">
        <v>363</v>
      </c>
      <c r="M8" s="63" t="s">
        <v>563</v>
      </c>
      <c r="N8" s="62" t="s">
        <v>559</v>
      </c>
    </row>
    <row r="9" spans="1:14" s="64" customFormat="1" ht="9.75">
      <c r="A9" s="60"/>
      <c r="B9" s="60"/>
      <c r="C9" s="61"/>
      <c r="D9" s="61"/>
      <c r="E9" s="60"/>
      <c r="F9" s="62"/>
      <c r="G9" s="62"/>
      <c r="H9" s="62"/>
      <c r="I9" s="62"/>
      <c r="J9" s="62"/>
      <c r="K9" s="69"/>
      <c r="L9" s="69"/>
      <c r="M9" s="69"/>
      <c r="N9" s="69"/>
    </row>
    <row r="10" spans="1:14" s="66" customFormat="1" ht="20.25">
      <c r="A10" s="60">
        <v>1</v>
      </c>
      <c r="B10" s="60">
        <v>2</v>
      </c>
      <c r="C10" s="61">
        <v>3</v>
      </c>
      <c r="D10" s="61"/>
      <c r="E10" s="60">
        <v>4</v>
      </c>
      <c r="F10" s="61">
        <v>5</v>
      </c>
      <c r="G10" s="61">
        <v>6</v>
      </c>
      <c r="H10" s="62" t="s">
        <v>113</v>
      </c>
      <c r="I10" s="61" t="s">
        <v>114</v>
      </c>
      <c r="J10" s="61" t="s">
        <v>115</v>
      </c>
      <c r="K10" s="69">
        <v>10</v>
      </c>
      <c r="L10" s="69">
        <v>11</v>
      </c>
      <c r="M10" s="69">
        <v>12</v>
      </c>
      <c r="N10" s="69">
        <v>13</v>
      </c>
    </row>
    <row r="11" spans="1:14" s="54" customFormat="1" ht="12.75">
      <c r="A11" s="52">
        <v>1</v>
      </c>
      <c r="B11" s="30" t="s">
        <v>239</v>
      </c>
      <c r="C11" s="56">
        <v>300</v>
      </c>
      <c r="D11" s="56">
        <f aca="true" t="shared" si="0" ref="D11:D16">C11/2</f>
        <v>150</v>
      </c>
      <c r="E11" s="52" t="s">
        <v>33</v>
      </c>
      <c r="F11" s="57"/>
      <c r="G11" s="49">
        <v>0</v>
      </c>
      <c r="H11" s="27">
        <f aca="true" t="shared" si="1" ref="H11:H16">C11*G11</f>
        <v>0</v>
      </c>
      <c r="I11" s="27">
        <f aca="true" t="shared" si="2" ref="I11:I16">H11*0.095</f>
        <v>0</v>
      </c>
      <c r="J11" s="28">
        <f aca="true" t="shared" si="3" ref="J11:J17">H11+I11</f>
        <v>0</v>
      </c>
      <c r="K11" s="53"/>
      <c r="L11" s="53"/>
      <c r="M11" s="53"/>
      <c r="N11" s="178">
        <f aca="true" t="shared" si="4" ref="N11:N16">J11/2</f>
        <v>0</v>
      </c>
    </row>
    <row r="12" spans="1:14" s="54" customFormat="1" ht="12.75">
      <c r="A12" s="52">
        <v>2</v>
      </c>
      <c r="B12" s="30" t="s">
        <v>158</v>
      </c>
      <c r="C12" s="56">
        <v>400</v>
      </c>
      <c r="D12" s="56">
        <f t="shared" si="0"/>
        <v>200</v>
      </c>
      <c r="E12" s="52" t="s">
        <v>33</v>
      </c>
      <c r="F12" s="57"/>
      <c r="G12" s="49">
        <v>0</v>
      </c>
      <c r="H12" s="27">
        <f t="shared" si="1"/>
        <v>0</v>
      </c>
      <c r="I12" s="27">
        <f t="shared" si="2"/>
        <v>0</v>
      </c>
      <c r="J12" s="28">
        <f>H12+I12</f>
        <v>0</v>
      </c>
      <c r="K12" s="53"/>
      <c r="L12" s="53"/>
      <c r="M12" s="53"/>
      <c r="N12" s="178">
        <f t="shared" si="4"/>
        <v>0</v>
      </c>
    </row>
    <row r="13" spans="1:14" s="54" customFormat="1" ht="12.75">
      <c r="A13" s="52">
        <v>3</v>
      </c>
      <c r="B13" s="30" t="s">
        <v>585</v>
      </c>
      <c r="C13" s="56">
        <v>50</v>
      </c>
      <c r="D13" s="56">
        <f t="shared" si="0"/>
        <v>25</v>
      </c>
      <c r="E13" s="52" t="s">
        <v>33</v>
      </c>
      <c r="F13" s="57"/>
      <c r="G13" s="49">
        <v>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53"/>
      <c r="L13" s="53"/>
      <c r="M13" s="53"/>
      <c r="N13" s="178">
        <f t="shared" si="4"/>
        <v>0</v>
      </c>
    </row>
    <row r="14" spans="1:14" s="54" customFormat="1" ht="12.75">
      <c r="A14" s="52">
        <v>4</v>
      </c>
      <c r="B14" s="30" t="s">
        <v>419</v>
      </c>
      <c r="C14" s="56">
        <v>20</v>
      </c>
      <c r="D14" s="56">
        <f t="shared" si="0"/>
        <v>10</v>
      </c>
      <c r="E14" s="52" t="s">
        <v>33</v>
      </c>
      <c r="F14" s="57"/>
      <c r="G14" s="49">
        <v>0</v>
      </c>
      <c r="H14" s="27">
        <f t="shared" si="1"/>
        <v>0</v>
      </c>
      <c r="I14" s="27">
        <f t="shared" si="2"/>
        <v>0</v>
      </c>
      <c r="J14" s="28">
        <f t="shared" si="3"/>
        <v>0</v>
      </c>
      <c r="K14" s="53"/>
      <c r="L14" s="53"/>
      <c r="M14" s="53"/>
      <c r="N14" s="178">
        <f t="shared" si="4"/>
        <v>0</v>
      </c>
    </row>
    <row r="15" spans="1:14" s="54" customFormat="1" ht="12.75">
      <c r="A15" s="52">
        <v>5</v>
      </c>
      <c r="B15" s="30" t="s">
        <v>159</v>
      </c>
      <c r="C15" s="56">
        <v>15</v>
      </c>
      <c r="D15" s="56">
        <f t="shared" si="0"/>
        <v>7.5</v>
      </c>
      <c r="E15" s="52" t="s">
        <v>33</v>
      </c>
      <c r="F15" s="57"/>
      <c r="G15" s="49">
        <v>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53"/>
      <c r="L15" s="53"/>
      <c r="M15" s="53"/>
      <c r="N15" s="178">
        <f t="shared" si="4"/>
        <v>0</v>
      </c>
    </row>
    <row r="16" spans="1:14" s="54" customFormat="1" ht="12.75">
      <c r="A16" s="52">
        <v>6</v>
      </c>
      <c r="B16" s="30" t="s">
        <v>586</v>
      </c>
      <c r="C16" s="56">
        <v>10</v>
      </c>
      <c r="D16" s="56">
        <f t="shared" si="0"/>
        <v>5</v>
      </c>
      <c r="E16" s="52" t="s">
        <v>33</v>
      </c>
      <c r="F16" s="57"/>
      <c r="G16" s="49">
        <v>0</v>
      </c>
      <c r="H16" s="27">
        <f t="shared" si="1"/>
        <v>0</v>
      </c>
      <c r="I16" s="27">
        <f t="shared" si="2"/>
        <v>0</v>
      </c>
      <c r="J16" s="28">
        <f t="shared" si="3"/>
        <v>0</v>
      </c>
      <c r="K16" s="53"/>
      <c r="L16" s="53"/>
      <c r="M16" s="53"/>
      <c r="N16" s="178">
        <f t="shared" si="4"/>
        <v>0</v>
      </c>
    </row>
    <row r="17" spans="1:14" ht="12.75">
      <c r="A17" s="105"/>
      <c r="B17" s="106" t="s">
        <v>365</v>
      </c>
      <c r="C17" s="107" t="s">
        <v>364</v>
      </c>
      <c r="D17" s="107"/>
      <c r="E17" s="108" t="s">
        <v>364</v>
      </c>
      <c r="F17" s="108" t="s">
        <v>364</v>
      </c>
      <c r="G17" s="108" t="s">
        <v>364</v>
      </c>
      <c r="H17" s="109">
        <f>SUM(H11:H16)</f>
        <v>0</v>
      </c>
      <c r="I17" s="109">
        <f>SUM(I11:I16)</f>
        <v>0</v>
      </c>
      <c r="J17" s="110">
        <f t="shared" si="3"/>
        <v>0</v>
      </c>
      <c r="K17" s="110"/>
      <c r="L17" s="110"/>
      <c r="M17" s="110"/>
      <c r="N17" s="110">
        <f>SUM(N11:N16)</f>
        <v>0</v>
      </c>
    </row>
    <row r="18" spans="2:4" ht="12.75">
      <c r="B18" s="37"/>
      <c r="C18" s="37"/>
      <c r="D18" s="37"/>
    </row>
    <row r="19" spans="1:13" ht="13.5">
      <c r="A19" s="204" t="s">
        <v>366</v>
      </c>
      <c r="B19" s="205"/>
      <c r="C19" s="9"/>
      <c r="D19" s="9"/>
      <c r="E19" s="101"/>
      <c r="F19" s="5"/>
      <c r="G19" s="5"/>
      <c r="H19" s="5"/>
      <c r="I19" s="5"/>
      <c r="J19" s="5"/>
      <c r="K19" s="5"/>
      <c r="L19" s="5"/>
      <c r="M19" s="5"/>
    </row>
    <row r="20" spans="1:13" ht="27" customHeight="1">
      <c r="A20" s="200" t="s">
        <v>367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ht="13.5">
      <c r="A21" s="200" t="s">
        <v>368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ht="13.5">
      <c r="A22" s="196" t="s">
        <v>591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3.5">
      <c r="A23" s="200" t="s">
        <v>369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13.5">
      <c r="A24" s="200" t="s">
        <v>370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ht="13.5">
      <c r="A25" s="200" t="s">
        <v>377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</row>
    <row r="26" spans="1:13" ht="13.5">
      <c r="A26" s="200" t="s">
        <v>378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s="114" customFormat="1" ht="13.5">
      <c r="A27" s="201" t="s">
        <v>379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s="6" customFormat="1" ht="13.5">
      <c r="A28" s="199" t="s">
        <v>593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3" s="6" customFormat="1" ht="13.5">
      <c r="A29" s="200" t="s">
        <v>592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s="6" customFormat="1" ht="13.5">
      <c r="A30" s="200" t="s">
        <v>589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13.5">
      <c r="A31" s="200" t="s">
        <v>371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13.5">
      <c r="A32" s="1"/>
      <c r="B32" s="2"/>
      <c r="C32" s="11"/>
      <c r="D32" s="11"/>
      <c r="E32" s="9"/>
      <c r="F32" s="5"/>
      <c r="G32" s="5"/>
      <c r="H32" s="5"/>
      <c r="I32" s="5"/>
      <c r="J32" s="5"/>
      <c r="K32" s="1"/>
      <c r="L32" s="1"/>
      <c r="M32" s="1"/>
    </row>
    <row r="33" spans="1:13" ht="13.5">
      <c r="A33" s="202" t="s">
        <v>372</v>
      </c>
      <c r="B33" s="202"/>
      <c r="C33" s="102" t="s">
        <v>373</v>
      </c>
      <c r="D33" s="102"/>
      <c r="E33" s="101"/>
      <c r="F33" s="5"/>
      <c r="G33" s="103" t="s">
        <v>374</v>
      </c>
      <c r="H33" s="5"/>
      <c r="I33" s="5"/>
      <c r="J33" s="5"/>
      <c r="K33" s="5"/>
      <c r="L33" s="5"/>
      <c r="M33" s="5"/>
    </row>
    <row r="34" s="25" customFormat="1" ht="12.75"/>
  </sheetData>
  <sheetProtection/>
  <mergeCells count="15">
    <mergeCell ref="A31:M31"/>
    <mergeCell ref="A33:B33"/>
    <mergeCell ref="A25:M25"/>
    <mergeCell ref="A26:M26"/>
    <mergeCell ref="A27:M27"/>
    <mergeCell ref="A23:M23"/>
    <mergeCell ref="A24:M24"/>
    <mergeCell ref="A28:M28"/>
    <mergeCell ref="A29:M29"/>
    <mergeCell ref="F4:J4"/>
    <mergeCell ref="A19:B19"/>
    <mergeCell ref="A20:M20"/>
    <mergeCell ref="A21:M21"/>
    <mergeCell ref="A30:M30"/>
    <mergeCell ref="B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N47"/>
  <sheetViews>
    <sheetView zoomScalePageLayoutView="0" workbookViewId="0" topLeftCell="A16">
      <selection activeCell="A36" sqref="A36"/>
    </sheetView>
  </sheetViews>
  <sheetFormatPr defaultColWidth="9.140625" defaultRowHeight="12.75"/>
  <cols>
    <col min="1" max="1" width="6.28125" style="0" customWidth="1"/>
    <col min="2" max="2" width="46.421875" style="0" customWidth="1"/>
    <col min="5" max="5" width="7.421875" style="0" customWidth="1"/>
    <col min="6" max="6" width="7.57421875" style="0" customWidth="1"/>
    <col min="7" max="10" width="8.8515625" style="0" customWidth="1"/>
    <col min="11" max="11" width="9.7109375" style="0" customWidth="1"/>
    <col min="12" max="12" width="7.28125" style="0" customWidth="1"/>
    <col min="13" max="13" width="11.28125" style="0" customWidth="1"/>
  </cols>
  <sheetData>
    <row r="1" ht="12.75">
      <c r="C1" t="s">
        <v>375</v>
      </c>
    </row>
    <row r="3" spans="1:13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  <c r="M3" s="1"/>
    </row>
    <row r="4" spans="1:13" s="1" customFormat="1" ht="13.5">
      <c r="A4"/>
      <c r="B4" s="8"/>
      <c r="C4" s="10"/>
      <c r="D4" s="10"/>
      <c r="E4" s="10"/>
      <c r="F4"/>
      <c r="G4"/>
      <c r="H4"/>
      <c r="I4"/>
      <c r="J4"/>
      <c r="K4"/>
      <c r="L4"/>
      <c r="M4"/>
    </row>
    <row r="5" spans="1:12" ht="18">
      <c r="A5" s="1"/>
      <c r="B5" s="208" t="s">
        <v>420</v>
      </c>
      <c r="C5" s="208"/>
      <c r="D5" s="208"/>
      <c r="E5" s="208"/>
      <c r="F5" s="208"/>
      <c r="G5" s="208"/>
      <c r="H5" s="208"/>
      <c r="I5" s="208"/>
      <c r="J5" s="208"/>
      <c r="K5" s="208"/>
      <c r="L5" s="112"/>
    </row>
    <row r="6" spans="1:12" ht="18">
      <c r="A6" s="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02">
      <c r="A7" s="60" t="s">
        <v>29</v>
      </c>
      <c r="B7" s="60" t="s">
        <v>27</v>
      </c>
      <c r="C7" s="60" t="s">
        <v>28</v>
      </c>
      <c r="D7" s="61" t="s">
        <v>561</v>
      </c>
      <c r="E7" s="60" t="s">
        <v>359</v>
      </c>
      <c r="F7" s="62" t="s">
        <v>30</v>
      </c>
      <c r="G7" s="62" t="s">
        <v>116</v>
      </c>
      <c r="H7" s="62" t="s">
        <v>118</v>
      </c>
      <c r="I7" s="62" t="s">
        <v>117</v>
      </c>
      <c r="J7" s="62" t="s">
        <v>112</v>
      </c>
      <c r="K7" s="63" t="s">
        <v>590</v>
      </c>
      <c r="L7" s="63" t="s">
        <v>363</v>
      </c>
      <c r="M7" s="63" t="s">
        <v>563</v>
      </c>
      <c r="N7" s="62" t="s">
        <v>559</v>
      </c>
    </row>
    <row r="8" spans="1:14" ht="20.25">
      <c r="A8" s="60">
        <v>1</v>
      </c>
      <c r="B8" s="60">
        <v>2</v>
      </c>
      <c r="C8" s="60">
        <v>3</v>
      </c>
      <c r="D8" s="60"/>
      <c r="E8" s="60">
        <v>4</v>
      </c>
      <c r="F8" s="61">
        <v>5</v>
      </c>
      <c r="G8" s="61">
        <v>6</v>
      </c>
      <c r="H8" s="62" t="s">
        <v>120</v>
      </c>
      <c r="I8" s="61" t="s">
        <v>121</v>
      </c>
      <c r="J8" s="61" t="s">
        <v>115</v>
      </c>
      <c r="K8" s="69">
        <v>10</v>
      </c>
      <c r="L8" s="69">
        <v>11</v>
      </c>
      <c r="M8" s="69">
        <v>12</v>
      </c>
      <c r="N8" s="69">
        <v>13</v>
      </c>
    </row>
    <row r="9" spans="1:14" s="64" customFormat="1" ht="22.5">
      <c r="A9" s="31">
        <v>1</v>
      </c>
      <c r="B9" s="59" t="s">
        <v>124</v>
      </c>
      <c r="C9" s="122">
        <v>120</v>
      </c>
      <c r="D9" s="122">
        <f>C9/2</f>
        <v>60</v>
      </c>
      <c r="E9" s="123" t="s">
        <v>31</v>
      </c>
      <c r="F9" s="145"/>
      <c r="G9" s="125">
        <v>0</v>
      </c>
      <c r="H9" s="126">
        <f aca="true" t="shared" si="0" ref="H9:H14">C9*G9</f>
        <v>0</v>
      </c>
      <c r="I9" s="127">
        <f aca="true" t="shared" si="1" ref="I9:I14">H9*0.095</f>
        <v>0</v>
      </c>
      <c r="J9" s="127">
        <f aca="true" t="shared" si="2" ref="J9:J14">H9+I9</f>
        <v>0</v>
      </c>
      <c r="K9" s="32"/>
      <c r="L9" s="32"/>
      <c r="M9" s="32"/>
      <c r="N9" s="191">
        <f>J9/2</f>
        <v>0</v>
      </c>
    </row>
    <row r="10" spans="1:14" s="64" customFormat="1" ht="12.75">
      <c r="A10" s="31">
        <v>2</v>
      </c>
      <c r="B10" s="59" t="s">
        <v>431</v>
      </c>
      <c r="C10" s="122">
        <v>50</v>
      </c>
      <c r="D10" s="122">
        <f aca="true" t="shared" si="3" ref="D10:D27">C10/2</f>
        <v>25</v>
      </c>
      <c r="E10" s="123" t="s">
        <v>31</v>
      </c>
      <c r="F10" s="145"/>
      <c r="G10" s="125">
        <v>0</v>
      </c>
      <c r="H10" s="126">
        <f t="shared" si="0"/>
        <v>0</v>
      </c>
      <c r="I10" s="127">
        <f t="shared" si="1"/>
        <v>0</v>
      </c>
      <c r="J10" s="127">
        <f t="shared" si="2"/>
        <v>0</v>
      </c>
      <c r="K10" s="32"/>
      <c r="L10" s="32"/>
      <c r="M10" s="32"/>
      <c r="N10" s="191">
        <f aca="true" t="shared" si="4" ref="N10:N27">J10/2</f>
        <v>0</v>
      </c>
    </row>
    <row r="11" spans="1:14" s="66" customFormat="1" ht="22.5">
      <c r="A11" s="31">
        <v>3</v>
      </c>
      <c r="B11" s="59" t="s">
        <v>427</v>
      </c>
      <c r="C11" s="122">
        <v>50</v>
      </c>
      <c r="D11" s="122">
        <f t="shared" si="3"/>
        <v>25</v>
      </c>
      <c r="E11" s="123" t="s">
        <v>31</v>
      </c>
      <c r="F11" s="145"/>
      <c r="G11" s="125">
        <v>0</v>
      </c>
      <c r="H11" s="126">
        <f t="shared" si="0"/>
        <v>0</v>
      </c>
      <c r="I11" s="127">
        <f t="shared" si="1"/>
        <v>0</v>
      </c>
      <c r="J11" s="127">
        <f t="shared" si="2"/>
        <v>0</v>
      </c>
      <c r="K11" s="32"/>
      <c r="L11" s="32"/>
      <c r="M11" s="32"/>
      <c r="N11" s="191">
        <f t="shared" si="4"/>
        <v>0</v>
      </c>
    </row>
    <row r="12" spans="1:14" s="41" customFormat="1" ht="12.75">
      <c r="A12" s="31">
        <v>4</v>
      </c>
      <c r="B12" s="31" t="s">
        <v>160</v>
      </c>
      <c r="C12" s="122">
        <v>80</v>
      </c>
      <c r="D12" s="122">
        <f t="shared" si="3"/>
        <v>40</v>
      </c>
      <c r="E12" s="123" t="s">
        <v>31</v>
      </c>
      <c r="F12" s="145"/>
      <c r="G12" s="125">
        <v>0</v>
      </c>
      <c r="H12" s="126">
        <f t="shared" si="0"/>
        <v>0</v>
      </c>
      <c r="I12" s="127">
        <f t="shared" si="1"/>
        <v>0</v>
      </c>
      <c r="J12" s="127">
        <f t="shared" si="2"/>
        <v>0</v>
      </c>
      <c r="K12" s="32"/>
      <c r="L12" s="32"/>
      <c r="M12" s="32"/>
      <c r="N12" s="191">
        <f t="shared" si="4"/>
        <v>0</v>
      </c>
    </row>
    <row r="13" spans="1:14" s="41" customFormat="1" ht="22.5">
      <c r="A13" s="31">
        <v>5</v>
      </c>
      <c r="B13" s="31" t="s">
        <v>126</v>
      </c>
      <c r="C13" s="122">
        <v>30</v>
      </c>
      <c r="D13" s="122">
        <f t="shared" si="3"/>
        <v>15</v>
      </c>
      <c r="E13" s="123" t="s">
        <v>31</v>
      </c>
      <c r="F13" s="125"/>
      <c r="G13" s="125">
        <v>0</v>
      </c>
      <c r="H13" s="126">
        <f t="shared" si="0"/>
        <v>0</v>
      </c>
      <c r="I13" s="127">
        <f t="shared" si="1"/>
        <v>0</v>
      </c>
      <c r="J13" s="127">
        <f t="shared" si="2"/>
        <v>0</v>
      </c>
      <c r="K13" s="32"/>
      <c r="L13" s="32"/>
      <c r="M13" s="32"/>
      <c r="N13" s="191">
        <f t="shared" si="4"/>
        <v>0</v>
      </c>
    </row>
    <row r="14" spans="1:14" s="41" customFormat="1" ht="12.75">
      <c r="A14" s="31">
        <v>6</v>
      </c>
      <c r="B14" s="31" t="s">
        <v>543</v>
      </c>
      <c r="C14" s="122">
        <v>50</v>
      </c>
      <c r="D14" s="122">
        <f t="shared" si="3"/>
        <v>25</v>
      </c>
      <c r="E14" s="123" t="s">
        <v>31</v>
      </c>
      <c r="F14" s="125"/>
      <c r="G14" s="125">
        <v>0</v>
      </c>
      <c r="H14" s="126">
        <f t="shared" si="0"/>
        <v>0</v>
      </c>
      <c r="I14" s="127">
        <f t="shared" si="1"/>
        <v>0</v>
      </c>
      <c r="J14" s="127">
        <f t="shared" si="2"/>
        <v>0</v>
      </c>
      <c r="K14" s="32"/>
      <c r="L14" s="32"/>
      <c r="M14" s="32"/>
      <c r="N14" s="191">
        <f t="shared" si="4"/>
        <v>0</v>
      </c>
    </row>
    <row r="15" spans="1:14" s="41" customFormat="1" ht="12.75">
      <c r="A15" s="31">
        <v>7</v>
      </c>
      <c r="B15" s="31" t="s">
        <v>352</v>
      </c>
      <c r="C15" s="122">
        <v>250</v>
      </c>
      <c r="D15" s="122">
        <f t="shared" si="3"/>
        <v>125</v>
      </c>
      <c r="E15" s="123" t="s">
        <v>31</v>
      </c>
      <c r="F15" s="145"/>
      <c r="G15" s="125">
        <v>0</v>
      </c>
      <c r="H15" s="126">
        <f aca="true" t="shared" si="5" ref="H15:H23">C15*G15</f>
        <v>0</v>
      </c>
      <c r="I15" s="127">
        <f aca="true" t="shared" si="6" ref="I15:I23">H15*0.095</f>
        <v>0</v>
      </c>
      <c r="J15" s="127">
        <f aca="true" t="shared" si="7" ref="J15:J23">H15+I15</f>
        <v>0</v>
      </c>
      <c r="K15" s="32"/>
      <c r="L15" s="32"/>
      <c r="M15" s="32"/>
      <c r="N15" s="191">
        <f t="shared" si="4"/>
        <v>0</v>
      </c>
    </row>
    <row r="16" spans="1:14" s="41" customFormat="1" ht="22.5">
      <c r="A16" s="31">
        <v>8</v>
      </c>
      <c r="B16" s="31" t="s">
        <v>125</v>
      </c>
      <c r="C16" s="122">
        <v>150</v>
      </c>
      <c r="D16" s="122">
        <f t="shared" si="3"/>
        <v>75</v>
      </c>
      <c r="E16" s="123" t="s">
        <v>31</v>
      </c>
      <c r="F16" s="145"/>
      <c r="G16" s="125">
        <v>0</v>
      </c>
      <c r="H16" s="126">
        <f t="shared" si="5"/>
        <v>0</v>
      </c>
      <c r="I16" s="127">
        <f t="shared" si="6"/>
        <v>0</v>
      </c>
      <c r="J16" s="127">
        <f t="shared" si="7"/>
        <v>0</v>
      </c>
      <c r="K16" s="32"/>
      <c r="L16" s="32"/>
      <c r="M16" s="32"/>
      <c r="N16" s="191">
        <f t="shared" si="4"/>
        <v>0</v>
      </c>
    </row>
    <row r="17" spans="1:14" s="41" customFormat="1" ht="12.75">
      <c r="A17" s="31">
        <v>9</v>
      </c>
      <c r="B17" s="31" t="s">
        <v>428</v>
      </c>
      <c r="C17" s="122">
        <v>100</v>
      </c>
      <c r="D17" s="122">
        <f t="shared" si="3"/>
        <v>50</v>
      </c>
      <c r="E17" s="123" t="s">
        <v>31</v>
      </c>
      <c r="F17" s="145"/>
      <c r="G17" s="125">
        <v>0</v>
      </c>
      <c r="H17" s="126">
        <f t="shared" si="5"/>
        <v>0</v>
      </c>
      <c r="I17" s="127">
        <f t="shared" si="6"/>
        <v>0</v>
      </c>
      <c r="J17" s="127">
        <f t="shared" si="7"/>
        <v>0</v>
      </c>
      <c r="K17" s="32"/>
      <c r="L17" s="32"/>
      <c r="M17" s="32"/>
      <c r="N17" s="191">
        <f t="shared" si="4"/>
        <v>0</v>
      </c>
    </row>
    <row r="18" spans="1:14" s="41" customFormat="1" ht="12.75">
      <c r="A18" s="31">
        <v>10</v>
      </c>
      <c r="B18" s="31" t="s">
        <v>161</v>
      </c>
      <c r="C18" s="122">
        <v>150</v>
      </c>
      <c r="D18" s="122">
        <f t="shared" si="3"/>
        <v>75</v>
      </c>
      <c r="E18" s="123" t="s">
        <v>31</v>
      </c>
      <c r="F18" s="145"/>
      <c r="G18" s="125">
        <v>0</v>
      </c>
      <c r="H18" s="126">
        <f t="shared" si="5"/>
        <v>0</v>
      </c>
      <c r="I18" s="127">
        <f t="shared" si="6"/>
        <v>0</v>
      </c>
      <c r="J18" s="127">
        <f t="shared" si="7"/>
        <v>0</v>
      </c>
      <c r="K18" s="32"/>
      <c r="L18" s="32"/>
      <c r="M18" s="32"/>
      <c r="N18" s="191">
        <f t="shared" si="4"/>
        <v>0</v>
      </c>
    </row>
    <row r="19" spans="1:14" s="41" customFormat="1" ht="12.75">
      <c r="A19" s="31">
        <v>11</v>
      </c>
      <c r="B19" s="31" t="s">
        <v>424</v>
      </c>
      <c r="C19" s="122">
        <v>30</v>
      </c>
      <c r="D19" s="122">
        <f t="shared" si="3"/>
        <v>15</v>
      </c>
      <c r="E19" s="123" t="s">
        <v>31</v>
      </c>
      <c r="F19" s="145"/>
      <c r="G19" s="125">
        <v>0</v>
      </c>
      <c r="H19" s="126">
        <f t="shared" si="5"/>
        <v>0</v>
      </c>
      <c r="I19" s="127">
        <f t="shared" si="6"/>
        <v>0</v>
      </c>
      <c r="J19" s="127">
        <f t="shared" si="7"/>
        <v>0</v>
      </c>
      <c r="K19" s="32"/>
      <c r="L19" s="32"/>
      <c r="M19" s="32"/>
      <c r="N19" s="191">
        <f t="shared" si="4"/>
        <v>0</v>
      </c>
    </row>
    <row r="20" spans="1:14" s="41" customFormat="1" ht="12.75">
      <c r="A20" s="31">
        <v>12</v>
      </c>
      <c r="B20" s="31" t="s">
        <v>429</v>
      </c>
      <c r="C20" s="122">
        <v>50</v>
      </c>
      <c r="D20" s="122">
        <f t="shared" si="3"/>
        <v>25</v>
      </c>
      <c r="E20" s="123" t="s">
        <v>31</v>
      </c>
      <c r="F20" s="145"/>
      <c r="G20" s="125">
        <v>0</v>
      </c>
      <c r="H20" s="126">
        <f t="shared" si="5"/>
        <v>0</v>
      </c>
      <c r="I20" s="127">
        <f t="shared" si="6"/>
        <v>0</v>
      </c>
      <c r="J20" s="127">
        <f t="shared" si="7"/>
        <v>0</v>
      </c>
      <c r="K20" s="32"/>
      <c r="L20" s="32"/>
      <c r="M20" s="32"/>
      <c r="N20" s="191">
        <f t="shared" si="4"/>
        <v>0</v>
      </c>
    </row>
    <row r="21" spans="1:14" s="41" customFormat="1" ht="12.75">
      <c r="A21" s="31">
        <v>13</v>
      </c>
      <c r="B21" s="31" t="s">
        <v>422</v>
      </c>
      <c r="C21" s="122">
        <v>50</v>
      </c>
      <c r="D21" s="122">
        <f t="shared" si="3"/>
        <v>25</v>
      </c>
      <c r="E21" s="123" t="s">
        <v>31</v>
      </c>
      <c r="F21" s="145"/>
      <c r="G21" s="125">
        <v>0</v>
      </c>
      <c r="H21" s="126">
        <f t="shared" si="5"/>
        <v>0</v>
      </c>
      <c r="I21" s="127">
        <f t="shared" si="6"/>
        <v>0</v>
      </c>
      <c r="J21" s="127">
        <f t="shared" si="7"/>
        <v>0</v>
      </c>
      <c r="K21" s="32"/>
      <c r="L21" s="32"/>
      <c r="M21" s="32"/>
      <c r="N21" s="191">
        <f t="shared" si="4"/>
        <v>0</v>
      </c>
    </row>
    <row r="22" spans="1:14" ht="12.75">
      <c r="A22" s="31">
        <v>14</v>
      </c>
      <c r="B22" s="31" t="s">
        <v>423</v>
      </c>
      <c r="C22" s="122">
        <v>50</v>
      </c>
      <c r="D22" s="122">
        <f t="shared" si="3"/>
        <v>25</v>
      </c>
      <c r="E22" s="123" t="s">
        <v>31</v>
      </c>
      <c r="F22" s="145"/>
      <c r="G22" s="125">
        <v>0</v>
      </c>
      <c r="H22" s="126">
        <f t="shared" si="5"/>
        <v>0</v>
      </c>
      <c r="I22" s="127">
        <f t="shared" si="6"/>
        <v>0</v>
      </c>
      <c r="J22" s="127">
        <f t="shared" si="7"/>
        <v>0</v>
      </c>
      <c r="K22" s="32"/>
      <c r="L22" s="32"/>
      <c r="M22" s="32"/>
      <c r="N22" s="191">
        <f t="shared" si="4"/>
        <v>0</v>
      </c>
    </row>
    <row r="23" spans="1:14" ht="22.5">
      <c r="A23" s="31">
        <v>15</v>
      </c>
      <c r="B23" s="31" t="s">
        <v>264</v>
      </c>
      <c r="C23" s="122">
        <v>80</v>
      </c>
      <c r="D23" s="122">
        <f t="shared" si="3"/>
        <v>40</v>
      </c>
      <c r="E23" s="123" t="s">
        <v>31</v>
      </c>
      <c r="F23" s="124"/>
      <c r="G23" s="125">
        <v>0</v>
      </c>
      <c r="H23" s="126">
        <f t="shared" si="5"/>
        <v>0</v>
      </c>
      <c r="I23" s="127">
        <f t="shared" si="6"/>
        <v>0</v>
      </c>
      <c r="J23" s="127">
        <f t="shared" si="7"/>
        <v>0</v>
      </c>
      <c r="K23" s="128"/>
      <c r="L23" s="128"/>
      <c r="M23" s="128"/>
      <c r="N23" s="191">
        <f t="shared" si="4"/>
        <v>0</v>
      </c>
    </row>
    <row r="24" spans="1:14" ht="12.75" customHeight="1">
      <c r="A24" s="31">
        <v>16</v>
      </c>
      <c r="B24" s="31" t="s">
        <v>265</v>
      </c>
      <c r="C24" s="122">
        <v>100</v>
      </c>
      <c r="D24" s="122">
        <f t="shared" si="3"/>
        <v>50</v>
      </c>
      <c r="E24" s="123" t="s">
        <v>31</v>
      </c>
      <c r="F24" s="124"/>
      <c r="G24" s="125">
        <v>0</v>
      </c>
      <c r="H24" s="126">
        <f>C24*G24</f>
        <v>0</v>
      </c>
      <c r="I24" s="127">
        <f>H24*0.095</f>
        <v>0</v>
      </c>
      <c r="J24" s="127">
        <f>H24+I24</f>
        <v>0</v>
      </c>
      <c r="K24" s="128"/>
      <c r="L24" s="128"/>
      <c r="M24" s="128"/>
      <c r="N24" s="191">
        <f t="shared" si="4"/>
        <v>0</v>
      </c>
    </row>
    <row r="25" spans="1:14" ht="27" customHeight="1">
      <c r="A25" s="31">
        <v>17</v>
      </c>
      <c r="B25" s="31" t="s">
        <v>421</v>
      </c>
      <c r="C25" s="122">
        <v>150</v>
      </c>
      <c r="D25" s="122">
        <f t="shared" si="3"/>
        <v>75</v>
      </c>
      <c r="E25" s="123" t="s">
        <v>31</v>
      </c>
      <c r="F25" s="124"/>
      <c r="G25" s="125">
        <v>0</v>
      </c>
      <c r="H25" s="126">
        <f>C25*G25</f>
        <v>0</v>
      </c>
      <c r="I25" s="127">
        <f>H25*0.095</f>
        <v>0</v>
      </c>
      <c r="J25" s="127">
        <f>H25+I25</f>
        <v>0</v>
      </c>
      <c r="K25" s="128"/>
      <c r="L25" s="128"/>
      <c r="M25" s="128"/>
      <c r="N25" s="191">
        <f t="shared" si="4"/>
        <v>0</v>
      </c>
    </row>
    <row r="26" spans="1:14" ht="12.75" customHeight="1">
      <c r="A26" s="31">
        <v>18</v>
      </c>
      <c r="B26" s="31" t="s">
        <v>430</v>
      </c>
      <c r="C26" s="122">
        <v>50</v>
      </c>
      <c r="D26" s="122">
        <f t="shared" si="3"/>
        <v>25</v>
      </c>
      <c r="E26" s="123" t="s">
        <v>31</v>
      </c>
      <c r="F26" s="124"/>
      <c r="G26" s="125">
        <v>0</v>
      </c>
      <c r="H26" s="126">
        <f>C26*G26</f>
        <v>0</v>
      </c>
      <c r="I26" s="127">
        <f>H26*0.095</f>
        <v>0</v>
      </c>
      <c r="J26" s="127">
        <f>H26+I26</f>
        <v>0</v>
      </c>
      <c r="K26" s="128"/>
      <c r="L26" s="128"/>
      <c r="M26" s="128"/>
      <c r="N26" s="191">
        <f t="shared" si="4"/>
        <v>0</v>
      </c>
    </row>
    <row r="27" spans="1:14" ht="12.75" customHeight="1">
      <c r="A27" s="31">
        <v>19</v>
      </c>
      <c r="B27" s="31" t="s">
        <v>266</v>
      </c>
      <c r="C27" s="122">
        <v>100</v>
      </c>
      <c r="D27" s="122">
        <f t="shared" si="3"/>
        <v>50</v>
      </c>
      <c r="E27" s="123" t="s">
        <v>31</v>
      </c>
      <c r="F27" s="124"/>
      <c r="G27" s="125">
        <v>0</v>
      </c>
      <c r="H27" s="126">
        <f>C27*G27</f>
        <v>0</v>
      </c>
      <c r="I27" s="127">
        <f>H27*0.095</f>
        <v>0</v>
      </c>
      <c r="J27" s="127">
        <f>H27+I27</f>
        <v>0</v>
      </c>
      <c r="K27" s="128"/>
      <c r="L27" s="128"/>
      <c r="M27" s="128"/>
      <c r="N27" s="191">
        <f t="shared" si="4"/>
        <v>0</v>
      </c>
    </row>
    <row r="28" spans="1:14" ht="12.75">
      <c r="A28" s="105"/>
      <c r="B28" s="106" t="s">
        <v>365</v>
      </c>
      <c r="C28" s="107" t="s">
        <v>364</v>
      </c>
      <c r="D28" s="107"/>
      <c r="E28" s="108" t="s">
        <v>364</v>
      </c>
      <c r="F28" s="108" t="s">
        <v>364</v>
      </c>
      <c r="G28" s="108" t="s">
        <v>364</v>
      </c>
      <c r="H28" s="109">
        <f>SUM(H9:H27)</f>
        <v>0</v>
      </c>
      <c r="I28" s="109">
        <f>SUM(I9:I27)</f>
        <v>0</v>
      </c>
      <c r="J28" s="110">
        <f>H28+I28</f>
        <v>0</v>
      </c>
      <c r="K28" s="110"/>
      <c r="L28" s="110"/>
      <c r="M28" s="110"/>
      <c r="N28" s="110">
        <f>SUM(N9:N27)</f>
        <v>0</v>
      </c>
    </row>
    <row r="29" spans="1:13" ht="12.75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13" ht="12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12.75" customHeight="1">
      <c r="A31" s="207" t="s">
        <v>592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3" ht="12.75" customHeight="1">
      <c r="A32" s="200" t="s">
        <v>589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ht="13.5">
      <c r="A33" s="204" t="s">
        <v>366</v>
      </c>
      <c r="B33" s="205"/>
      <c r="C33" s="9"/>
      <c r="D33" s="9"/>
      <c r="E33" s="101"/>
      <c r="F33" s="5"/>
      <c r="G33" s="5"/>
      <c r="H33" s="5"/>
      <c r="I33" s="5"/>
      <c r="J33" s="5"/>
      <c r="K33" s="5"/>
      <c r="L33" s="5"/>
      <c r="M33" s="5"/>
    </row>
    <row r="34" spans="1:13" ht="12.75" customHeight="1">
      <c r="A34" s="200" t="s">
        <v>367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ht="13.5">
      <c r="A35" s="121" t="s">
        <v>368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3.5">
      <c r="A36" s="121" t="s">
        <v>591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75" customHeight="1">
      <c r="A37" s="200" t="s">
        <v>369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ht="12.75" customHeight="1">
      <c r="A38" s="200" t="s">
        <v>370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ht="12.75" customHeight="1">
      <c r="A39" s="200" t="s">
        <v>377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12.75" customHeight="1">
      <c r="A40" s="200" t="s">
        <v>378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3.5">
      <c r="A41" s="201" t="s">
        <v>379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1:13" ht="12.75" customHeight="1">
      <c r="A42" s="199" t="s">
        <v>593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</row>
    <row r="43" spans="1:13" ht="12.75" customHeight="1">
      <c r="A43" s="200" t="s">
        <v>592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12.75" customHeight="1">
      <c r="A44" s="200" t="s">
        <v>589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ht="12.75" customHeight="1">
      <c r="A45" s="200" t="s">
        <v>371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2:5" ht="12.75">
      <c r="B46" s="8"/>
      <c r="C46" s="10"/>
      <c r="D46" s="10"/>
      <c r="E46" s="10"/>
    </row>
    <row r="47" spans="1:13" ht="13.5">
      <c r="A47" s="202" t="s">
        <v>372</v>
      </c>
      <c r="B47" s="202"/>
      <c r="C47" s="102" t="s">
        <v>373</v>
      </c>
      <c r="D47" s="102"/>
      <c r="E47" s="101"/>
      <c r="F47" s="5"/>
      <c r="G47" s="103" t="s">
        <v>374</v>
      </c>
      <c r="H47" s="5"/>
      <c r="I47" s="5"/>
      <c r="J47" s="5"/>
      <c r="K47" s="5"/>
      <c r="L47" s="5"/>
      <c r="M47" s="5"/>
    </row>
  </sheetData>
  <sheetProtection/>
  <mergeCells count="18">
    <mergeCell ref="A43:M43"/>
    <mergeCell ref="A44:M44"/>
    <mergeCell ref="A45:M45"/>
    <mergeCell ref="A47:B47"/>
    <mergeCell ref="A37:M37"/>
    <mergeCell ref="A38:M38"/>
    <mergeCell ref="A39:M39"/>
    <mergeCell ref="A40:M40"/>
    <mergeCell ref="A41:M41"/>
    <mergeCell ref="A42:M42"/>
    <mergeCell ref="A34:M34"/>
    <mergeCell ref="A31:M31"/>
    <mergeCell ref="A32:M32"/>
    <mergeCell ref="F3:J3"/>
    <mergeCell ref="B5:K5"/>
    <mergeCell ref="A29:M29"/>
    <mergeCell ref="A30:M30"/>
    <mergeCell ref="A33:B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N48"/>
  <sheetViews>
    <sheetView zoomScalePageLayoutView="0" workbookViewId="0" topLeftCell="A19">
      <selection activeCell="A37" sqref="A37"/>
    </sheetView>
  </sheetViews>
  <sheetFormatPr defaultColWidth="9.140625" defaultRowHeight="12.75"/>
  <cols>
    <col min="1" max="1" width="4.421875" style="0" customWidth="1"/>
    <col min="2" max="2" width="25.8515625" style="8" customWidth="1"/>
    <col min="3" max="3" width="9.7109375" style="10" customWidth="1"/>
    <col min="4" max="4" width="9.57421875" style="10" customWidth="1"/>
    <col min="5" max="5" width="7.7109375" style="10" customWidth="1"/>
    <col min="6" max="6" width="11.8515625" style="0" customWidth="1"/>
    <col min="7" max="7" width="10.7109375" style="0" customWidth="1"/>
    <col min="8" max="8" width="12.003906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9.00390625" style="0" customWidth="1"/>
    <col min="13" max="13" width="11.421875" style="0" customWidth="1"/>
  </cols>
  <sheetData>
    <row r="1" spans="2:5" ht="12.75">
      <c r="B1"/>
      <c r="C1" t="s">
        <v>375</v>
      </c>
      <c r="D1"/>
      <c r="E1"/>
    </row>
    <row r="2" spans="2:5" ht="12.75">
      <c r="B2"/>
      <c r="C2"/>
      <c r="D2"/>
      <c r="E2"/>
    </row>
    <row r="3" spans="2:5" ht="12.75">
      <c r="B3"/>
      <c r="C3"/>
      <c r="D3"/>
      <c r="E3"/>
    </row>
    <row r="4" spans="1:12" s="1" customFormat="1" ht="15">
      <c r="A4" s="1" t="s">
        <v>376</v>
      </c>
      <c r="B4" s="2"/>
      <c r="C4" s="11"/>
      <c r="D4" s="11"/>
      <c r="E4" s="9"/>
      <c r="F4" s="101"/>
      <c r="G4" s="197" t="s">
        <v>418</v>
      </c>
      <c r="H4" s="198"/>
      <c r="I4" s="198"/>
      <c r="J4" s="198"/>
      <c r="K4" s="198"/>
      <c r="L4" s="101"/>
    </row>
    <row r="5" spans="2:4" ht="34.5" customHeight="1">
      <c r="B5" s="213" t="s">
        <v>529</v>
      </c>
      <c r="C5" s="213"/>
      <c r="D5" s="192"/>
    </row>
    <row r="6" spans="1:14" s="72" customFormat="1" ht="81">
      <c r="A6" s="60" t="s">
        <v>29</v>
      </c>
      <c r="B6" s="60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590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0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26" customFormat="1" ht="12.75" customHeight="1">
      <c r="A8" s="209"/>
      <c r="B8" s="210"/>
      <c r="C8" s="211"/>
      <c r="D8" s="211"/>
      <c r="E8" s="211"/>
      <c r="F8" s="211"/>
      <c r="G8" s="211"/>
      <c r="H8" s="211"/>
      <c r="I8" s="211"/>
      <c r="J8" s="212"/>
      <c r="K8" s="63"/>
      <c r="L8" s="63"/>
      <c r="M8" s="63"/>
      <c r="N8" s="63"/>
    </row>
    <row r="9" spans="1:14" s="33" customFormat="1" ht="13.5" customHeight="1">
      <c r="A9" s="31">
        <v>1</v>
      </c>
      <c r="B9" s="31" t="s">
        <v>162</v>
      </c>
      <c r="C9" s="122">
        <v>40</v>
      </c>
      <c r="D9" s="122">
        <f>C9/2</f>
        <v>20</v>
      </c>
      <c r="E9" s="123" t="s">
        <v>31</v>
      </c>
      <c r="F9" s="125"/>
      <c r="G9" s="125">
        <v>0</v>
      </c>
      <c r="H9" s="126">
        <f aca="true" t="shared" si="0" ref="H9:H31">C9*G9</f>
        <v>0</v>
      </c>
      <c r="I9" s="127">
        <f aca="true" t="shared" si="1" ref="I9:I31">H9*0.095</f>
        <v>0</v>
      </c>
      <c r="J9" s="127">
        <f aca="true" t="shared" si="2" ref="J9:J31">H9+I9</f>
        <v>0</v>
      </c>
      <c r="K9" s="131"/>
      <c r="L9" s="131"/>
      <c r="M9" s="131"/>
      <c r="N9" s="190">
        <f>J9/2</f>
        <v>0</v>
      </c>
    </row>
    <row r="10" spans="1:14" s="33" customFormat="1" ht="13.5" customHeight="1">
      <c r="A10" s="31">
        <v>2</v>
      </c>
      <c r="B10" s="31" t="s">
        <v>134</v>
      </c>
      <c r="C10" s="122">
        <v>50</v>
      </c>
      <c r="D10" s="122">
        <f aca="true" t="shared" si="3" ref="D10:D31">C10/2</f>
        <v>25</v>
      </c>
      <c r="E10" s="123" t="s">
        <v>31</v>
      </c>
      <c r="F10" s="126"/>
      <c r="G10" s="125">
        <v>0</v>
      </c>
      <c r="H10" s="126">
        <f t="shared" si="0"/>
        <v>0</v>
      </c>
      <c r="I10" s="127">
        <f t="shared" si="1"/>
        <v>0</v>
      </c>
      <c r="J10" s="127">
        <f t="shared" si="2"/>
        <v>0</v>
      </c>
      <c r="K10" s="131"/>
      <c r="L10" s="131"/>
      <c r="M10" s="131"/>
      <c r="N10" s="190">
        <f aca="true" t="shared" si="4" ref="N10:N31">J10/2</f>
        <v>0</v>
      </c>
    </row>
    <row r="11" spans="1:14" s="33" customFormat="1" ht="13.5" customHeight="1">
      <c r="A11" s="31">
        <v>3</v>
      </c>
      <c r="B11" s="132" t="s">
        <v>389</v>
      </c>
      <c r="C11" s="122">
        <v>35</v>
      </c>
      <c r="D11" s="122">
        <f t="shared" si="3"/>
        <v>17.5</v>
      </c>
      <c r="E11" s="123" t="s">
        <v>31</v>
      </c>
      <c r="F11" s="126"/>
      <c r="G11" s="125">
        <v>0</v>
      </c>
      <c r="H11" s="126">
        <f>C11*G11</f>
        <v>0</v>
      </c>
      <c r="I11" s="127">
        <f>H11*0.095</f>
        <v>0</v>
      </c>
      <c r="J11" s="127">
        <f>H11+I11</f>
        <v>0</v>
      </c>
      <c r="K11" s="131"/>
      <c r="L11" s="131"/>
      <c r="M11" s="131"/>
      <c r="N11" s="190">
        <f t="shared" si="4"/>
        <v>0</v>
      </c>
    </row>
    <row r="12" spans="1:14" s="33" customFormat="1" ht="13.5" customHeight="1">
      <c r="A12" s="31">
        <v>4</v>
      </c>
      <c r="B12" s="132" t="s">
        <v>426</v>
      </c>
      <c r="C12" s="122">
        <v>100</v>
      </c>
      <c r="D12" s="122">
        <f t="shared" si="3"/>
        <v>50</v>
      </c>
      <c r="E12" s="123" t="s">
        <v>31</v>
      </c>
      <c r="F12" s="126"/>
      <c r="G12" s="125">
        <v>0</v>
      </c>
      <c r="H12" s="126">
        <f>C12*G12</f>
        <v>0</v>
      </c>
      <c r="I12" s="127">
        <f>H12*0.095</f>
        <v>0</v>
      </c>
      <c r="J12" s="127">
        <f>H12+I12</f>
        <v>0</v>
      </c>
      <c r="K12" s="131"/>
      <c r="L12" s="131"/>
      <c r="M12" s="131"/>
      <c r="N12" s="190">
        <f t="shared" si="4"/>
        <v>0</v>
      </c>
    </row>
    <row r="13" spans="1:14" s="33" customFormat="1" ht="13.5" customHeight="1">
      <c r="A13" s="31">
        <v>5</v>
      </c>
      <c r="B13" s="132" t="s">
        <v>564</v>
      </c>
      <c r="C13" s="122">
        <v>50</v>
      </c>
      <c r="D13" s="122">
        <f>C13/2</f>
        <v>25</v>
      </c>
      <c r="E13" s="123" t="s">
        <v>31</v>
      </c>
      <c r="F13" s="126"/>
      <c r="G13" s="125">
        <v>0</v>
      </c>
      <c r="H13" s="126">
        <f>C13*G13</f>
        <v>0</v>
      </c>
      <c r="I13" s="127">
        <f>H13*0.095</f>
        <v>0</v>
      </c>
      <c r="J13" s="127">
        <f>H13+I13</f>
        <v>0</v>
      </c>
      <c r="K13" s="131"/>
      <c r="L13" s="131"/>
      <c r="M13" s="131"/>
      <c r="N13" s="190">
        <f>J13/2</f>
        <v>0</v>
      </c>
    </row>
    <row r="14" spans="1:14" s="33" customFormat="1" ht="13.5" customHeight="1">
      <c r="A14" s="31">
        <v>6</v>
      </c>
      <c r="B14" s="31" t="s">
        <v>164</v>
      </c>
      <c r="C14" s="122">
        <v>30</v>
      </c>
      <c r="D14" s="122">
        <f t="shared" si="3"/>
        <v>15</v>
      </c>
      <c r="E14" s="123" t="s">
        <v>31</v>
      </c>
      <c r="F14" s="126"/>
      <c r="G14" s="125">
        <v>0</v>
      </c>
      <c r="H14" s="126">
        <f>C14*G14</f>
        <v>0</v>
      </c>
      <c r="I14" s="127">
        <f>H14*0.095</f>
        <v>0</v>
      </c>
      <c r="J14" s="127">
        <f>H14+I14</f>
        <v>0</v>
      </c>
      <c r="K14" s="131"/>
      <c r="L14" s="131"/>
      <c r="M14" s="131"/>
      <c r="N14" s="190">
        <f t="shared" si="4"/>
        <v>0</v>
      </c>
    </row>
    <row r="15" spans="1:14" s="33" customFormat="1" ht="13.5" customHeight="1">
      <c r="A15" s="31">
        <v>7</v>
      </c>
      <c r="B15" s="31" t="s">
        <v>262</v>
      </c>
      <c r="C15" s="122">
        <v>50</v>
      </c>
      <c r="D15" s="122">
        <f t="shared" si="3"/>
        <v>25</v>
      </c>
      <c r="E15" s="123" t="s">
        <v>31</v>
      </c>
      <c r="F15" s="126"/>
      <c r="G15" s="125">
        <v>0</v>
      </c>
      <c r="H15" s="126">
        <f t="shared" si="0"/>
        <v>0</v>
      </c>
      <c r="I15" s="127">
        <f t="shared" si="1"/>
        <v>0</v>
      </c>
      <c r="J15" s="127">
        <f t="shared" si="2"/>
        <v>0</v>
      </c>
      <c r="K15" s="131"/>
      <c r="L15" s="131"/>
      <c r="M15" s="131"/>
      <c r="N15" s="190">
        <f t="shared" si="4"/>
        <v>0</v>
      </c>
    </row>
    <row r="16" spans="1:14" s="33" customFormat="1" ht="13.5" customHeight="1">
      <c r="A16" s="31">
        <v>8</v>
      </c>
      <c r="B16" s="31" t="s">
        <v>425</v>
      </c>
      <c r="C16" s="122">
        <v>10</v>
      </c>
      <c r="D16" s="122">
        <f t="shared" si="3"/>
        <v>5</v>
      </c>
      <c r="E16" s="123" t="s">
        <v>31</v>
      </c>
      <c r="F16" s="126"/>
      <c r="G16" s="125">
        <v>0</v>
      </c>
      <c r="H16" s="126">
        <f t="shared" si="0"/>
        <v>0</v>
      </c>
      <c r="I16" s="127">
        <f t="shared" si="1"/>
        <v>0</v>
      </c>
      <c r="J16" s="127">
        <f t="shared" si="2"/>
        <v>0</v>
      </c>
      <c r="K16" s="131"/>
      <c r="L16" s="131"/>
      <c r="M16" s="131"/>
      <c r="N16" s="190">
        <f t="shared" si="4"/>
        <v>0</v>
      </c>
    </row>
    <row r="17" spans="1:14" s="33" customFormat="1" ht="13.5" customHeight="1">
      <c r="A17" s="31">
        <v>9</v>
      </c>
      <c r="B17" s="31" t="s">
        <v>263</v>
      </c>
      <c r="C17" s="122">
        <v>40</v>
      </c>
      <c r="D17" s="122">
        <f t="shared" si="3"/>
        <v>20</v>
      </c>
      <c r="E17" s="123" t="s">
        <v>31</v>
      </c>
      <c r="F17" s="126"/>
      <c r="G17" s="125">
        <v>0</v>
      </c>
      <c r="H17" s="126">
        <f t="shared" si="0"/>
        <v>0</v>
      </c>
      <c r="I17" s="127">
        <f t="shared" si="1"/>
        <v>0</v>
      </c>
      <c r="J17" s="127">
        <f t="shared" si="2"/>
        <v>0</v>
      </c>
      <c r="K17" s="131"/>
      <c r="L17" s="131"/>
      <c r="M17" s="131"/>
      <c r="N17" s="190">
        <f t="shared" si="4"/>
        <v>0</v>
      </c>
    </row>
    <row r="18" spans="1:14" s="33" customFormat="1" ht="13.5" customHeight="1">
      <c r="A18" s="31">
        <v>10</v>
      </c>
      <c r="B18" s="31" t="s">
        <v>163</v>
      </c>
      <c r="C18" s="122">
        <v>30</v>
      </c>
      <c r="D18" s="122">
        <f t="shared" si="3"/>
        <v>15</v>
      </c>
      <c r="E18" s="123" t="s">
        <v>31</v>
      </c>
      <c r="F18" s="126"/>
      <c r="G18" s="125">
        <v>0</v>
      </c>
      <c r="H18" s="126">
        <f t="shared" si="0"/>
        <v>0</v>
      </c>
      <c r="I18" s="127">
        <f t="shared" si="1"/>
        <v>0</v>
      </c>
      <c r="J18" s="127">
        <f t="shared" si="2"/>
        <v>0</v>
      </c>
      <c r="K18" s="131"/>
      <c r="L18" s="131"/>
      <c r="M18" s="131"/>
      <c r="N18" s="190">
        <f t="shared" si="4"/>
        <v>0</v>
      </c>
    </row>
    <row r="19" spans="1:14" s="33" customFormat="1" ht="13.5" customHeight="1">
      <c r="A19" s="31">
        <v>11</v>
      </c>
      <c r="B19" s="31" t="s">
        <v>432</v>
      </c>
      <c r="C19" s="122">
        <v>50</v>
      </c>
      <c r="D19" s="122">
        <f t="shared" si="3"/>
        <v>25</v>
      </c>
      <c r="E19" s="123" t="s">
        <v>31</v>
      </c>
      <c r="F19" s="126"/>
      <c r="G19" s="125">
        <v>0</v>
      </c>
      <c r="H19" s="126">
        <f t="shared" si="0"/>
        <v>0</v>
      </c>
      <c r="I19" s="127">
        <f t="shared" si="1"/>
        <v>0</v>
      </c>
      <c r="J19" s="127">
        <f t="shared" si="2"/>
        <v>0</v>
      </c>
      <c r="K19" s="131"/>
      <c r="L19" s="131"/>
      <c r="M19" s="131"/>
      <c r="N19" s="190">
        <f t="shared" si="4"/>
        <v>0</v>
      </c>
    </row>
    <row r="20" spans="1:14" s="33" customFormat="1" ht="13.5" customHeight="1">
      <c r="A20" s="31">
        <v>12</v>
      </c>
      <c r="B20" s="31" t="s">
        <v>433</v>
      </c>
      <c r="C20" s="122">
        <v>40</v>
      </c>
      <c r="D20" s="122">
        <f t="shared" si="3"/>
        <v>20</v>
      </c>
      <c r="E20" s="123" t="s">
        <v>31</v>
      </c>
      <c r="F20" s="126"/>
      <c r="G20" s="125">
        <v>0</v>
      </c>
      <c r="H20" s="126">
        <f t="shared" si="0"/>
        <v>0</v>
      </c>
      <c r="I20" s="127">
        <f t="shared" si="1"/>
        <v>0</v>
      </c>
      <c r="J20" s="127">
        <f t="shared" si="2"/>
        <v>0</v>
      </c>
      <c r="K20" s="131"/>
      <c r="L20" s="131"/>
      <c r="M20" s="131"/>
      <c r="N20" s="190">
        <f t="shared" si="4"/>
        <v>0</v>
      </c>
    </row>
    <row r="21" spans="1:14" s="33" customFormat="1" ht="13.5" customHeight="1">
      <c r="A21" s="31">
        <v>13</v>
      </c>
      <c r="B21" s="31" t="s">
        <v>34</v>
      </c>
      <c r="C21" s="122">
        <v>5</v>
      </c>
      <c r="D21" s="122">
        <f t="shared" si="3"/>
        <v>2.5</v>
      </c>
      <c r="E21" s="123" t="s">
        <v>31</v>
      </c>
      <c r="F21" s="126"/>
      <c r="G21" s="125">
        <v>0</v>
      </c>
      <c r="H21" s="126">
        <f t="shared" si="0"/>
        <v>0</v>
      </c>
      <c r="I21" s="127">
        <f t="shared" si="1"/>
        <v>0</v>
      </c>
      <c r="J21" s="127">
        <f t="shared" si="2"/>
        <v>0</v>
      </c>
      <c r="K21" s="131"/>
      <c r="L21" s="131"/>
      <c r="M21" s="131"/>
      <c r="N21" s="190">
        <f t="shared" si="4"/>
        <v>0</v>
      </c>
    </row>
    <row r="22" spans="1:14" s="33" customFormat="1" ht="13.5" customHeight="1">
      <c r="A22" s="31">
        <v>14</v>
      </c>
      <c r="B22" s="132" t="s">
        <v>435</v>
      </c>
      <c r="C22" s="122">
        <v>40</v>
      </c>
      <c r="D22" s="122">
        <f t="shared" si="3"/>
        <v>20</v>
      </c>
      <c r="E22" s="123" t="s">
        <v>31</v>
      </c>
      <c r="F22" s="126"/>
      <c r="G22" s="125">
        <v>0</v>
      </c>
      <c r="H22" s="126">
        <f t="shared" si="0"/>
        <v>0</v>
      </c>
      <c r="I22" s="127">
        <f t="shared" si="1"/>
        <v>0</v>
      </c>
      <c r="J22" s="127">
        <f t="shared" si="2"/>
        <v>0</v>
      </c>
      <c r="K22" s="131"/>
      <c r="L22" s="131"/>
      <c r="M22" s="131"/>
      <c r="N22" s="190">
        <f t="shared" si="4"/>
        <v>0</v>
      </c>
    </row>
    <row r="23" spans="1:14" s="33" customFormat="1" ht="13.5" customHeight="1">
      <c r="A23" s="31">
        <v>15</v>
      </c>
      <c r="B23" s="132" t="s">
        <v>434</v>
      </c>
      <c r="C23" s="122">
        <v>20</v>
      </c>
      <c r="D23" s="122">
        <f t="shared" si="3"/>
        <v>10</v>
      </c>
      <c r="E23" s="123" t="s">
        <v>31</v>
      </c>
      <c r="F23" s="126"/>
      <c r="G23" s="125">
        <v>0</v>
      </c>
      <c r="H23" s="126">
        <f t="shared" si="0"/>
        <v>0</v>
      </c>
      <c r="I23" s="127">
        <f t="shared" si="1"/>
        <v>0</v>
      </c>
      <c r="J23" s="127">
        <f t="shared" si="2"/>
        <v>0</v>
      </c>
      <c r="K23" s="131"/>
      <c r="L23" s="131"/>
      <c r="M23" s="131"/>
      <c r="N23" s="190">
        <f t="shared" si="4"/>
        <v>0</v>
      </c>
    </row>
    <row r="24" spans="1:14" s="33" customFormat="1" ht="13.5" customHeight="1">
      <c r="A24" s="31">
        <v>16</v>
      </c>
      <c r="B24" s="132" t="s">
        <v>165</v>
      </c>
      <c r="C24" s="122">
        <v>50</v>
      </c>
      <c r="D24" s="122">
        <f t="shared" si="3"/>
        <v>25</v>
      </c>
      <c r="E24" s="123" t="s">
        <v>31</v>
      </c>
      <c r="F24" s="126"/>
      <c r="G24" s="125">
        <v>0</v>
      </c>
      <c r="H24" s="126">
        <f t="shared" si="0"/>
        <v>0</v>
      </c>
      <c r="I24" s="127">
        <f t="shared" si="1"/>
        <v>0</v>
      </c>
      <c r="J24" s="127">
        <f t="shared" si="2"/>
        <v>0</v>
      </c>
      <c r="K24" s="131"/>
      <c r="L24" s="131"/>
      <c r="M24" s="131"/>
      <c r="N24" s="190">
        <f t="shared" si="4"/>
        <v>0</v>
      </c>
    </row>
    <row r="25" spans="1:14" s="33" customFormat="1" ht="13.5" customHeight="1">
      <c r="A25" s="31">
        <v>17</v>
      </c>
      <c r="B25" s="132" t="s">
        <v>565</v>
      </c>
      <c r="C25" s="122">
        <v>20</v>
      </c>
      <c r="D25" s="122">
        <f>C25/2</f>
        <v>10</v>
      </c>
      <c r="E25" s="123" t="s">
        <v>31</v>
      </c>
      <c r="F25" s="126"/>
      <c r="G25" s="125">
        <v>0</v>
      </c>
      <c r="H25" s="126">
        <f>C25*G25</f>
        <v>0</v>
      </c>
      <c r="I25" s="127">
        <f>H25*0.095</f>
        <v>0</v>
      </c>
      <c r="J25" s="127">
        <f>H25+I25</f>
        <v>0</v>
      </c>
      <c r="K25" s="131"/>
      <c r="L25" s="131"/>
      <c r="M25" s="131"/>
      <c r="N25" s="190">
        <f>J25/2</f>
        <v>0</v>
      </c>
    </row>
    <row r="26" spans="1:14" s="33" customFormat="1" ht="13.5" customHeight="1">
      <c r="A26" s="31">
        <v>20</v>
      </c>
      <c r="B26" s="132" t="s">
        <v>572</v>
      </c>
      <c r="C26" s="122">
        <v>20</v>
      </c>
      <c r="D26" s="122">
        <f>C26/2</f>
        <v>10</v>
      </c>
      <c r="E26" s="123" t="s">
        <v>31</v>
      </c>
      <c r="F26" s="126"/>
      <c r="G26" s="125">
        <v>0</v>
      </c>
      <c r="H26" s="126">
        <f>C26*G26</f>
        <v>0</v>
      </c>
      <c r="I26" s="127">
        <f>H26*0.095</f>
        <v>0</v>
      </c>
      <c r="J26" s="127">
        <f>H26+I26</f>
        <v>0</v>
      </c>
      <c r="K26" s="131"/>
      <c r="L26" s="131"/>
      <c r="M26" s="131"/>
      <c r="N26" s="190">
        <f>J26/2</f>
        <v>0</v>
      </c>
    </row>
    <row r="27" spans="1:14" s="33" customFormat="1" ht="13.5" customHeight="1">
      <c r="A27" s="31">
        <v>19</v>
      </c>
      <c r="B27" s="132" t="s">
        <v>571</v>
      </c>
      <c r="C27" s="122">
        <v>20</v>
      </c>
      <c r="D27" s="122">
        <f>C27/2</f>
        <v>10</v>
      </c>
      <c r="E27" s="123" t="s">
        <v>31</v>
      </c>
      <c r="F27" s="126"/>
      <c r="G27" s="125">
        <v>0</v>
      </c>
      <c r="H27" s="126">
        <f>C27*G27</f>
        <v>0</v>
      </c>
      <c r="I27" s="127">
        <f>H27*0.095</f>
        <v>0</v>
      </c>
      <c r="J27" s="127">
        <f>H27+I27</f>
        <v>0</v>
      </c>
      <c r="K27" s="131"/>
      <c r="L27" s="131"/>
      <c r="M27" s="131"/>
      <c r="N27" s="190">
        <f>J27/2</f>
        <v>0</v>
      </c>
    </row>
    <row r="28" spans="1:14" ht="12.75">
      <c r="A28" s="194">
        <v>20</v>
      </c>
      <c r="B28" s="8" t="s">
        <v>573</v>
      </c>
      <c r="C28" s="122">
        <v>20</v>
      </c>
      <c r="D28" s="122">
        <f>C28/2</f>
        <v>10</v>
      </c>
      <c r="E28" s="123" t="s">
        <v>31</v>
      </c>
      <c r="G28" s="125">
        <v>0</v>
      </c>
      <c r="H28" s="126">
        <f>C28*G28</f>
        <v>0</v>
      </c>
      <c r="I28" s="127">
        <f>H28*0.095</f>
        <v>0</v>
      </c>
      <c r="J28" s="127">
        <f>H28+I28</f>
        <v>0</v>
      </c>
      <c r="N28" s="190">
        <f>J28/2</f>
        <v>0</v>
      </c>
    </row>
    <row r="29" spans="1:14" s="133" customFormat="1" ht="12.75">
      <c r="A29" s="31">
        <v>21</v>
      </c>
      <c r="B29" s="129" t="s">
        <v>436</v>
      </c>
      <c r="C29" s="130">
        <v>20</v>
      </c>
      <c r="D29" s="122">
        <f t="shared" si="3"/>
        <v>10</v>
      </c>
      <c r="E29" s="130" t="s">
        <v>31</v>
      </c>
      <c r="F29" s="124"/>
      <c r="G29" s="125">
        <v>0</v>
      </c>
      <c r="H29" s="126">
        <f t="shared" si="0"/>
        <v>0</v>
      </c>
      <c r="I29" s="127">
        <f t="shared" si="1"/>
        <v>0</v>
      </c>
      <c r="J29" s="127">
        <f t="shared" si="2"/>
        <v>0</v>
      </c>
      <c r="K29" s="128"/>
      <c r="L29" s="128"/>
      <c r="M29" s="128"/>
      <c r="N29" s="190">
        <f t="shared" si="4"/>
        <v>0</v>
      </c>
    </row>
    <row r="30" spans="1:14" s="6" customFormat="1" ht="12.75" customHeight="1">
      <c r="A30" s="31">
        <v>22</v>
      </c>
      <c r="B30" s="129" t="s">
        <v>437</v>
      </c>
      <c r="C30" s="130">
        <v>20</v>
      </c>
      <c r="D30" s="122">
        <f t="shared" si="3"/>
        <v>10</v>
      </c>
      <c r="E30" s="130" t="s">
        <v>31</v>
      </c>
      <c r="F30" s="124"/>
      <c r="G30" s="125">
        <v>0</v>
      </c>
      <c r="H30" s="126">
        <f t="shared" si="0"/>
        <v>0</v>
      </c>
      <c r="I30" s="127">
        <f t="shared" si="1"/>
        <v>0</v>
      </c>
      <c r="J30" s="127">
        <f t="shared" si="2"/>
        <v>0</v>
      </c>
      <c r="K30" s="128"/>
      <c r="L30" s="128"/>
      <c r="M30" s="128"/>
      <c r="N30" s="190">
        <f t="shared" si="4"/>
        <v>0</v>
      </c>
    </row>
    <row r="31" spans="1:14" s="6" customFormat="1" ht="12.75" customHeight="1">
      <c r="A31" s="31">
        <v>23</v>
      </c>
      <c r="B31" s="129" t="s">
        <v>438</v>
      </c>
      <c r="C31" s="130">
        <v>20</v>
      </c>
      <c r="D31" s="122">
        <f t="shared" si="3"/>
        <v>10</v>
      </c>
      <c r="E31" s="130" t="s">
        <v>31</v>
      </c>
      <c r="F31" s="124"/>
      <c r="G31" s="125">
        <v>0</v>
      </c>
      <c r="H31" s="126">
        <f t="shared" si="0"/>
        <v>0</v>
      </c>
      <c r="I31" s="127">
        <f t="shared" si="1"/>
        <v>0</v>
      </c>
      <c r="J31" s="127">
        <f t="shared" si="2"/>
        <v>0</v>
      </c>
      <c r="K31" s="128"/>
      <c r="L31" s="128"/>
      <c r="M31" s="128"/>
      <c r="N31" s="190">
        <f t="shared" si="4"/>
        <v>0</v>
      </c>
    </row>
    <row r="32" spans="1:14" ht="12.75">
      <c r="A32" s="105"/>
      <c r="B32" s="106" t="s">
        <v>365</v>
      </c>
      <c r="C32" s="107" t="s">
        <v>364</v>
      </c>
      <c r="D32" s="107"/>
      <c r="E32" s="108" t="s">
        <v>364</v>
      </c>
      <c r="F32" s="108" t="s">
        <v>364</v>
      </c>
      <c r="G32" s="108" t="s">
        <v>364</v>
      </c>
      <c r="H32" s="109">
        <f>SUM(H9:H31)</f>
        <v>0</v>
      </c>
      <c r="I32" s="109">
        <f>SUM(I9:I31)</f>
        <v>0</v>
      </c>
      <c r="J32" s="110">
        <f>H32+I32</f>
        <v>0</v>
      </c>
      <c r="K32" s="110"/>
      <c r="L32" s="110"/>
      <c r="M32" s="110"/>
      <c r="N32" s="110">
        <f>SUM(N9:N31)</f>
        <v>0</v>
      </c>
    </row>
    <row r="33" spans="2:5" ht="12.75">
      <c r="B33"/>
      <c r="C33"/>
      <c r="D33"/>
      <c r="E33"/>
    </row>
    <row r="34" spans="1:13" ht="13.5">
      <c r="A34" s="204" t="s">
        <v>366</v>
      </c>
      <c r="B34" s="205"/>
      <c r="C34" s="9"/>
      <c r="D34" s="9"/>
      <c r="E34" s="101"/>
      <c r="F34" s="5"/>
      <c r="G34" s="5"/>
      <c r="H34" s="5"/>
      <c r="I34" s="5"/>
      <c r="J34" s="5"/>
      <c r="K34" s="5"/>
      <c r="L34" s="5"/>
      <c r="M34" s="5"/>
    </row>
    <row r="35" spans="1:13" ht="27" customHeight="1">
      <c r="A35" s="200" t="s">
        <v>367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3.5">
      <c r="A36" s="200" t="s">
        <v>368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3.5">
      <c r="A37" s="196" t="s">
        <v>591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3.5">
      <c r="A38" s="200" t="s">
        <v>369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ht="13.5">
      <c r="A39" s="200" t="s">
        <v>370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13.5">
      <c r="A40" s="200" t="s">
        <v>377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3.5">
      <c r="A41" s="200" t="s">
        <v>378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1:13" s="114" customFormat="1" ht="13.5">
      <c r="A42" s="201" t="s">
        <v>379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1:13" s="6" customFormat="1" ht="13.5">
      <c r="A43" s="199" t="s">
        <v>593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s="6" customFormat="1" ht="13.5">
      <c r="A44" s="200" t="s">
        <v>592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s="6" customFormat="1" ht="13.5">
      <c r="A45" s="200" t="s">
        <v>589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1:13" ht="13.5">
      <c r="A46" s="200" t="s">
        <v>371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8" spans="1:13" ht="13.5">
      <c r="A48" s="202" t="s">
        <v>372</v>
      </c>
      <c r="B48" s="202"/>
      <c r="C48" s="102" t="s">
        <v>373</v>
      </c>
      <c r="D48" s="102"/>
      <c r="E48" s="101"/>
      <c r="F48" s="5"/>
      <c r="G48" s="103" t="s">
        <v>374</v>
      </c>
      <c r="H48" s="5"/>
      <c r="I48" s="5"/>
      <c r="J48" s="5"/>
      <c r="K48" s="5"/>
      <c r="L48" s="5"/>
      <c r="M48" s="5"/>
    </row>
  </sheetData>
  <sheetProtection/>
  <mergeCells count="16">
    <mergeCell ref="A42:M42"/>
    <mergeCell ref="A43:M43"/>
    <mergeCell ref="A44:M44"/>
    <mergeCell ref="A48:B48"/>
    <mergeCell ref="A45:M45"/>
    <mergeCell ref="A46:M46"/>
    <mergeCell ref="G4:K4"/>
    <mergeCell ref="A8:J8"/>
    <mergeCell ref="B5:C5"/>
    <mergeCell ref="A41:M41"/>
    <mergeCell ref="A34:B34"/>
    <mergeCell ref="A35:M35"/>
    <mergeCell ref="A36:M36"/>
    <mergeCell ref="A38:M38"/>
    <mergeCell ref="A39:M39"/>
    <mergeCell ref="A40:M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55"/>
  <sheetViews>
    <sheetView view="pageBreakPreview" zoomScaleSheetLayoutView="100" zoomScalePageLayoutView="0" workbookViewId="0" topLeftCell="A13">
      <selection activeCell="A1" sqref="A1:K56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11.140625" style="0" customWidth="1"/>
  </cols>
  <sheetData>
    <row r="3" spans="1:11" ht="15">
      <c r="A3" s="1"/>
      <c r="B3" s="2"/>
      <c r="C3" s="11"/>
      <c r="D3" s="9"/>
      <c r="E3" s="197"/>
      <c r="F3" s="198"/>
      <c r="G3" s="198"/>
      <c r="H3" s="198"/>
      <c r="I3" s="198"/>
      <c r="J3" s="113"/>
      <c r="K3" s="1"/>
    </row>
    <row r="4" spans="2:4" ht="12.75">
      <c r="B4" s="8"/>
      <c r="C4" s="10"/>
      <c r="D4" s="10"/>
    </row>
    <row r="5" spans="1:10" ht="18">
      <c r="A5" s="1"/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8">
      <c r="A6" s="1"/>
      <c r="B6" s="112"/>
      <c r="C6" s="112"/>
      <c r="D6" s="112"/>
      <c r="E6" s="112"/>
      <c r="F6" s="112"/>
      <c r="G6" s="112"/>
      <c r="H6" s="112"/>
      <c r="I6" s="112"/>
      <c r="J6" s="112"/>
    </row>
    <row r="7" spans="1:11" ht="12.75">
      <c r="A7" s="60"/>
      <c r="B7" s="60"/>
      <c r="C7" s="60"/>
      <c r="D7" s="60"/>
      <c r="E7" s="62"/>
      <c r="F7" s="62"/>
      <c r="G7" s="62"/>
      <c r="H7" s="62"/>
      <c r="I7" s="62"/>
      <c r="J7" s="63"/>
      <c r="K7" s="63"/>
    </row>
    <row r="8" spans="1:11" ht="12.75">
      <c r="A8" s="60"/>
      <c r="B8" s="60"/>
      <c r="C8" s="60"/>
      <c r="D8" s="60"/>
      <c r="E8" s="61"/>
      <c r="F8" s="61"/>
      <c r="G8" s="62"/>
      <c r="H8" s="61"/>
      <c r="I8" s="61"/>
      <c r="J8" s="69"/>
      <c r="K8" s="69"/>
    </row>
    <row r="9" spans="1:11" ht="12.75">
      <c r="A9" s="55"/>
      <c r="B9" s="59"/>
      <c r="C9" s="56"/>
      <c r="D9" s="52"/>
      <c r="E9" s="57"/>
      <c r="F9" s="27"/>
      <c r="G9" s="49"/>
      <c r="H9" s="58"/>
      <c r="I9" s="58"/>
      <c r="J9" s="32"/>
      <c r="K9" s="32"/>
    </row>
    <row r="10" spans="1:11" ht="13.5">
      <c r="A10" s="55"/>
      <c r="B10" s="59"/>
      <c r="C10" s="56"/>
      <c r="D10" s="52"/>
      <c r="E10" s="57"/>
      <c r="F10" s="27"/>
      <c r="G10" s="49"/>
      <c r="H10" s="58"/>
      <c r="I10" s="58"/>
      <c r="J10" s="32"/>
      <c r="K10" s="53"/>
    </row>
    <row r="11" spans="1:11" ht="13.5">
      <c r="A11" s="55"/>
      <c r="B11" s="59"/>
      <c r="C11" s="56"/>
      <c r="D11" s="52"/>
      <c r="E11" s="57"/>
      <c r="F11" s="27"/>
      <c r="G11" s="49"/>
      <c r="H11" s="58"/>
      <c r="I11" s="58"/>
      <c r="J11" s="32"/>
      <c r="K11" s="53"/>
    </row>
    <row r="12" spans="1:11" ht="13.5">
      <c r="A12" s="55"/>
      <c r="B12" s="59"/>
      <c r="C12" s="56"/>
      <c r="D12" s="52"/>
      <c r="E12" s="57"/>
      <c r="F12" s="27"/>
      <c r="G12" s="49"/>
      <c r="H12" s="58"/>
      <c r="I12" s="58"/>
      <c r="J12" s="32"/>
      <c r="K12" s="53"/>
    </row>
    <row r="13" spans="1:11" ht="13.5">
      <c r="A13" s="55"/>
      <c r="B13" s="59"/>
      <c r="C13" s="56"/>
      <c r="D13" s="52"/>
      <c r="E13" s="57"/>
      <c r="F13" s="27"/>
      <c r="G13" s="49"/>
      <c r="H13" s="58"/>
      <c r="I13" s="58"/>
      <c r="J13" s="32"/>
      <c r="K13" s="53"/>
    </row>
    <row r="14" spans="1:11" ht="13.5">
      <c r="A14" s="55"/>
      <c r="B14" s="31"/>
      <c r="C14" s="56"/>
      <c r="D14" s="52"/>
      <c r="E14" s="57"/>
      <c r="F14" s="27"/>
      <c r="G14" s="49"/>
      <c r="H14" s="58"/>
      <c r="I14" s="58"/>
      <c r="J14" s="32"/>
      <c r="K14" s="53"/>
    </row>
    <row r="15" spans="1:11" ht="13.5">
      <c r="A15" s="55"/>
      <c r="B15" s="31"/>
      <c r="C15" s="56"/>
      <c r="D15" s="52"/>
      <c r="E15" s="27"/>
      <c r="F15" s="27"/>
      <c r="G15" s="49"/>
      <c r="H15" s="58"/>
      <c r="I15" s="58"/>
      <c r="J15" s="32"/>
      <c r="K15" s="53"/>
    </row>
    <row r="16" spans="1:11" ht="13.5">
      <c r="A16" s="55"/>
      <c r="B16" s="31"/>
      <c r="C16" s="56"/>
      <c r="D16" s="52"/>
      <c r="E16" s="27"/>
      <c r="F16" s="27"/>
      <c r="G16" s="49"/>
      <c r="H16" s="58"/>
      <c r="I16" s="58"/>
      <c r="J16" s="32"/>
      <c r="K16" s="53"/>
    </row>
    <row r="17" spans="1:11" ht="13.5">
      <c r="A17" s="55"/>
      <c r="B17" s="31"/>
      <c r="C17" s="56"/>
      <c r="D17" s="52"/>
      <c r="E17" s="57"/>
      <c r="F17" s="27"/>
      <c r="G17" s="49"/>
      <c r="H17" s="58"/>
      <c r="I17" s="58"/>
      <c r="J17" s="32"/>
      <c r="K17" s="53"/>
    </row>
    <row r="18" spans="1:11" ht="13.5">
      <c r="A18" s="55"/>
      <c r="B18" s="31"/>
      <c r="C18" s="56"/>
      <c r="D18" s="52"/>
      <c r="E18" s="57"/>
      <c r="F18" s="27"/>
      <c r="G18" s="49"/>
      <c r="H18" s="58"/>
      <c r="I18" s="58"/>
      <c r="J18" s="32"/>
      <c r="K18" s="53"/>
    </row>
    <row r="19" spans="1:11" ht="13.5">
      <c r="A19" s="55"/>
      <c r="B19" s="31"/>
      <c r="C19" s="56"/>
      <c r="D19" s="52"/>
      <c r="E19" s="57"/>
      <c r="F19" s="27"/>
      <c r="G19" s="49"/>
      <c r="H19" s="58"/>
      <c r="I19" s="58"/>
      <c r="J19" s="32"/>
      <c r="K19" s="53"/>
    </row>
    <row r="20" spans="1:11" ht="13.5">
      <c r="A20" s="55"/>
      <c r="B20" s="31"/>
      <c r="C20" s="56"/>
      <c r="D20" s="52"/>
      <c r="E20" s="57"/>
      <c r="F20" s="27"/>
      <c r="G20" s="49"/>
      <c r="H20" s="58"/>
      <c r="I20" s="58"/>
      <c r="J20" s="32"/>
      <c r="K20" s="53"/>
    </row>
    <row r="21" spans="1:11" ht="13.5">
      <c r="A21" s="55"/>
      <c r="B21" s="31"/>
      <c r="C21" s="56"/>
      <c r="D21" s="52"/>
      <c r="E21" s="57"/>
      <c r="F21" s="27"/>
      <c r="G21" s="49"/>
      <c r="H21" s="58"/>
      <c r="I21" s="58"/>
      <c r="J21" s="32"/>
      <c r="K21" s="53"/>
    </row>
    <row r="22" spans="1:11" ht="13.5">
      <c r="A22" s="55"/>
      <c r="B22" s="31"/>
      <c r="C22" s="56"/>
      <c r="D22" s="52"/>
      <c r="E22" s="57"/>
      <c r="F22" s="27"/>
      <c r="G22" s="49"/>
      <c r="H22" s="58"/>
      <c r="I22" s="58"/>
      <c r="J22" s="32"/>
      <c r="K22" s="53"/>
    </row>
    <row r="23" spans="1:11" ht="13.5">
      <c r="A23" s="55"/>
      <c r="B23" s="31"/>
      <c r="C23" s="56"/>
      <c r="D23" s="52"/>
      <c r="E23" s="57"/>
      <c r="F23" s="27"/>
      <c r="G23" s="49"/>
      <c r="H23" s="58"/>
      <c r="I23" s="58"/>
      <c r="J23" s="32"/>
      <c r="K23" s="53"/>
    </row>
    <row r="24" spans="1:11" ht="13.5">
      <c r="A24" s="55"/>
      <c r="B24" s="31"/>
      <c r="C24" s="56"/>
      <c r="D24" s="52"/>
      <c r="E24" s="57"/>
      <c r="F24" s="27"/>
      <c r="G24" s="49"/>
      <c r="H24" s="58"/>
      <c r="I24" s="58"/>
      <c r="J24" s="32"/>
      <c r="K24" s="53"/>
    </row>
    <row r="25" spans="1:11" ht="13.5">
      <c r="A25" s="55"/>
      <c r="B25" s="31"/>
      <c r="C25" s="56"/>
      <c r="D25" s="52"/>
      <c r="E25" s="57"/>
      <c r="F25" s="27"/>
      <c r="G25" s="49"/>
      <c r="H25" s="58"/>
      <c r="I25" s="58"/>
      <c r="J25" s="32"/>
      <c r="K25" s="53"/>
    </row>
    <row r="26" spans="1:11" ht="12.75">
      <c r="A26" s="29"/>
      <c r="B26" s="55"/>
      <c r="C26" s="56"/>
      <c r="D26" s="52"/>
      <c r="E26" s="23"/>
      <c r="F26" s="27"/>
      <c r="G26" s="49"/>
      <c r="H26" s="58"/>
      <c r="I26" s="58"/>
      <c r="J26" s="32"/>
      <c r="K26" s="32"/>
    </row>
    <row r="27" spans="1:11" ht="12.75">
      <c r="A27" s="29"/>
      <c r="B27" s="55"/>
      <c r="C27" s="56"/>
      <c r="D27" s="52"/>
      <c r="E27" s="23"/>
      <c r="F27" s="27"/>
      <c r="G27" s="49"/>
      <c r="H27" s="58"/>
      <c r="I27" s="58"/>
      <c r="J27" s="32"/>
      <c r="K27" s="32"/>
    </row>
    <row r="28" spans="1:11" ht="12.75">
      <c r="A28" s="29"/>
      <c r="B28" s="55"/>
      <c r="C28" s="56"/>
      <c r="D28" s="52"/>
      <c r="E28" s="23"/>
      <c r="F28" s="27"/>
      <c r="G28" s="49"/>
      <c r="H28" s="58"/>
      <c r="I28" s="58"/>
      <c r="J28" s="32"/>
      <c r="K28" s="32"/>
    </row>
    <row r="29" spans="1:11" ht="12.75">
      <c r="A29" s="29"/>
      <c r="B29" s="55"/>
      <c r="C29" s="56"/>
      <c r="D29" s="52"/>
      <c r="E29" s="23"/>
      <c r="F29" s="27"/>
      <c r="G29" s="49"/>
      <c r="H29" s="58"/>
      <c r="I29" s="58"/>
      <c r="J29" s="32"/>
      <c r="K29" s="32"/>
    </row>
    <row r="30" spans="1:11" ht="12.75" customHeight="1">
      <c r="A30" s="29"/>
      <c r="B30" s="55"/>
      <c r="C30" s="56"/>
      <c r="D30" s="52"/>
      <c r="E30" s="23"/>
      <c r="F30" s="27"/>
      <c r="G30" s="49"/>
      <c r="H30" s="58"/>
      <c r="I30" s="58"/>
      <c r="J30" s="32"/>
      <c r="K30" s="32"/>
    </row>
    <row r="31" spans="1:11" ht="12.75" customHeight="1">
      <c r="A31" s="29"/>
      <c r="B31" s="55"/>
      <c r="C31" s="56"/>
      <c r="D31" s="52"/>
      <c r="E31" s="23"/>
      <c r="F31" s="27"/>
      <c r="G31" s="49"/>
      <c r="H31" s="58"/>
      <c r="I31" s="58"/>
      <c r="J31" s="32"/>
      <c r="K31" s="32"/>
    </row>
    <row r="32" spans="1:11" ht="12.75" customHeight="1">
      <c r="A32" s="29"/>
      <c r="B32" s="55"/>
      <c r="C32" s="56"/>
      <c r="D32" s="52"/>
      <c r="E32" s="23"/>
      <c r="F32" s="27"/>
      <c r="G32" s="49"/>
      <c r="H32" s="58"/>
      <c r="I32" s="58"/>
      <c r="J32" s="32"/>
      <c r="K32" s="32"/>
    </row>
    <row r="33" spans="1:11" ht="12.75" customHeight="1">
      <c r="A33" s="29"/>
      <c r="B33" s="55"/>
      <c r="C33" s="56"/>
      <c r="D33" s="52"/>
      <c r="E33" s="23"/>
      <c r="F33" s="27"/>
      <c r="G33" s="49"/>
      <c r="H33" s="58"/>
      <c r="I33" s="58"/>
      <c r="J33" s="32"/>
      <c r="K33" s="32"/>
    </row>
    <row r="34" spans="1:11" ht="12.75" customHeight="1">
      <c r="A34" s="29"/>
      <c r="B34" s="53"/>
      <c r="C34" s="74"/>
      <c r="D34" s="74"/>
      <c r="E34" s="23"/>
      <c r="F34" s="27"/>
      <c r="G34" s="49"/>
      <c r="H34" s="58"/>
      <c r="I34" s="58"/>
      <c r="J34" s="32"/>
      <c r="K34" s="32"/>
    </row>
    <row r="35" spans="1:11" ht="12.75" customHeight="1">
      <c r="A35" s="29"/>
      <c r="B35" s="53"/>
      <c r="C35" s="74"/>
      <c r="D35" s="74"/>
      <c r="E35" s="23"/>
      <c r="F35" s="27"/>
      <c r="G35" s="49"/>
      <c r="H35" s="58"/>
      <c r="I35" s="58"/>
      <c r="J35" s="32"/>
      <c r="K35" s="32"/>
    </row>
    <row r="36" spans="1:11" ht="12.75" customHeight="1">
      <c r="A36" s="29"/>
      <c r="B36" s="53"/>
      <c r="C36" s="74"/>
      <c r="D36" s="74"/>
      <c r="E36" s="23"/>
      <c r="F36" s="27"/>
      <c r="G36" s="49"/>
      <c r="H36" s="58"/>
      <c r="I36" s="58"/>
      <c r="J36" s="32"/>
      <c r="K36" s="32"/>
    </row>
    <row r="37" spans="1:11" ht="13.5">
      <c r="A37" s="29"/>
      <c r="B37" s="53"/>
      <c r="C37" s="74"/>
      <c r="D37" s="74"/>
      <c r="E37" s="23"/>
      <c r="F37" s="27"/>
      <c r="G37" s="49"/>
      <c r="H37" s="58"/>
      <c r="I37" s="58"/>
      <c r="J37" s="32"/>
      <c r="K37" s="32"/>
    </row>
    <row r="38" spans="1:11" ht="12.75" customHeight="1">
      <c r="A38" s="29"/>
      <c r="B38" s="53"/>
      <c r="C38" s="74"/>
      <c r="D38" s="74"/>
      <c r="E38" s="23"/>
      <c r="F38" s="27"/>
      <c r="G38" s="49"/>
      <c r="H38" s="58"/>
      <c r="I38" s="58"/>
      <c r="J38" s="32"/>
      <c r="K38" s="32"/>
    </row>
    <row r="39" spans="1:11" ht="12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0" spans="1:11" ht="13.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ht="12.75" customHeight="1">
      <c r="A41" s="204"/>
      <c r="B41" s="205"/>
      <c r="C41" s="9"/>
      <c r="D41" s="101"/>
      <c r="E41" s="5"/>
      <c r="F41" s="5"/>
      <c r="G41" s="5"/>
      <c r="H41" s="5"/>
      <c r="I41" s="5"/>
      <c r="J41" s="5"/>
      <c r="K41" s="5"/>
    </row>
    <row r="42" spans="1:11" ht="12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ht="12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ht="12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ht="12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1:11" ht="12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1:11" ht="12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ht="12.75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1:11" ht="13.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1" ht="12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ht="12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ht="12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</row>
    <row r="53" spans="2:4" ht="12.75" customHeight="1">
      <c r="B53" s="8"/>
      <c r="C53" s="10"/>
      <c r="D53" s="10"/>
    </row>
    <row r="54" spans="1:11" ht="13.5">
      <c r="A54" s="202"/>
      <c r="B54" s="202"/>
      <c r="C54" s="102"/>
      <c r="D54" s="101"/>
      <c r="E54" s="5"/>
      <c r="F54" s="103"/>
      <c r="G54" s="5"/>
      <c r="H54" s="5"/>
      <c r="I54" s="5"/>
      <c r="J54" s="5"/>
      <c r="K54" s="5"/>
    </row>
    <row r="55" spans="1:11" ht="13.5">
      <c r="A55" s="202"/>
      <c r="B55" s="202"/>
      <c r="C55" s="102"/>
      <c r="D55" s="101"/>
      <c r="E55" s="5"/>
      <c r="F55" s="103"/>
      <c r="G55" s="5"/>
      <c r="H55" s="5"/>
      <c r="I55" s="5"/>
      <c r="J55" s="5"/>
      <c r="K55" s="5"/>
    </row>
  </sheetData>
  <sheetProtection/>
  <mergeCells count="17">
    <mergeCell ref="A41:B41"/>
    <mergeCell ref="A42:K42"/>
    <mergeCell ref="A54:B54"/>
    <mergeCell ref="A49:K49"/>
    <mergeCell ref="A50:K50"/>
    <mergeCell ref="A51:K51"/>
    <mergeCell ref="A52:K52"/>
    <mergeCell ref="A40:K40"/>
    <mergeCell ref="E3:I3"/>
    <mergeCell ref="B5:J5"/>
    <mergeCell ref="A39:K39"/>
    <mergeCell ref="A55:B55"/>
    <mergeCell ref="A44:K44"/>
    <mergeCell ref="A45:K45"/>
    <mergeCell ref="A46:K46"/>
    <mergeCell ref="A47:K47"/>
    <mergeCell ref="A48:K4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K39"/>
  <sheetViews>
    <sheetView zoomScalePageLayoutView="0" workbookViewId="0" topLeftCell="A4">
      <selection activeCell="A10" sqref="A10:K17"/>
    </sheetView>
  </sheetViews>
  <sheetFormatPr defaultColWidth="9.140625" defaultRowHeight="12.75"/>
  <cols>
    <col min="1" max="1" width="4.421875" style="0" customWidth="1"/>
    <col min="2" max="2" width="32.28125" style="8" customWidth="1"/>
    <col min="3" max="3" width="10.7109375" style="10" customWidth="1"/>
    <col min="4" max="4" width="7.421875" style="10" customWidth="1"/>
    <col min="5" max="5" width="8.57421875" style="0" customWidth="1"/>
    <col min="7" max="7" width="15.7109375" style="0" customWidth="1"/>
    <col min="9" max="9" width="16.7109375" style="0" customWidth="1"/>
    <col min="10" max="10" width="9.8515625" style="0" customWidth="1"/>
    <col min="11" max="11" width="10.00390625" style="0" customWidth="1"/>
  </cols>
  <sheetData>
    <row r="1" spans="2:4" ht="12.75">
      <c r="B1"/>
      <c r="C1" t="s">
        <v>375</v>
      </c>
      <c r="D1"/>
    </row>
    <row r="2" spans="2:4" ht="12.75">
      <c r="B2"/>
      <c r="C2"/>
      <c r="D2"/>
    </row>
    <row r="3" spans="2:4" ht="12.75">
      <c r="B3"/>
      <c r="C3"/>
      <c r="D3"/>
    </row>
    <row r="4" spans="1:10" s="1" customFormat="1" ht="15">
      <c r="A4" s="1" t="s">
        <v>376</v>
      </c>
      <c r="B4" s="2"/>
      <c r="C4" s="11"/>
      <c r="D4" s="9"/>
      <c r="E4" s="197" t="s">
        <v>388</v>
      </c>
      <c r="F4" s="198"/>
      <c r="G4" s="198"/>
      <c r="H4" s="198"/>
      <c r="I4" s="198"/>
      <c r="J4" s="113"/>
    </row>
    <row r="6" spans="1:9" ht="18">
      <c r="A6" s="1"/>
      <c r="B6" s="35" t="s">
        <v>361</v>
      </c>
      <c r="C6" s="9"/>
      <c r="D6" s="9"/>
      <c r="E6" s="1"/>
      <c r="F6" s="1"/>
      <c r="G6" s="1"/>
      <c r="H6" s="1"/>
      <c r="I6" s="1"/>
    </row>
    <row r="7" spans="1:11" s="6" customFormat="1" ht="66">
      <c r="A7" s="38" t="s">
        <v>29</v>
      </c>
      <c r="B7" s="38" t="s">
        <v>27</v>
      </c>
      <c r="C7" s="38" t="s">
        <v>28</v>
      </c>
      <c r="D7" s="38" t="s">
        <v>350</v>
      </c>
      <c r="E7" s="39" t="s">
        <v>30</v>
      </c>
      <c r="F7" s="39" t="s">
        <v>116</v>
      </c>
      <c r="G7" s="39" t="s">
        <v>118</v>
      </c>
      <c r="H7" s="39" t="s">
        <v>119</v>
      </c>
      <c r="I7" s="39" t="s">
        <v>112</v>
      </c>
      <c r="J7" s="40" t="s">
        <v>26</v>
      </c>
      <c r="K7" s="40" t="s">
        <v>363</v>
      </c>
    </row>
    <row r="8" spans="1:11" s="26" customFormat="1" ht="20.25">
      <c r="A8" s="60">
        <v>1</v>
      </c>
      <c r="B8" s="60">
        <v>2</v>
      </c>
      <c r="C8" s="60">
        <v>3</v>
      </c>
      <c r="D8" s="60">
        <v>4</v>
      </c>
      <c r="E8" s="61">
        <v>5</v>
      </c>
      <c r="F8" s="61">
        <v>6</v>
      </c>
      <c r="G8" s="62" t="s">
        <v>120</v>
      </c>
      <c r="H8" s="61" t="s">
        <v>121</v>
      </c>
      <c r="I8" s="61" t="s">
        <v>115</v>
      </c>
      <c r="J8" s="69">
        <v>10</v>
      </c>
      <c r="K8" s="69">
        <v>11</v>
      </c>
    </row>
    <row r="9" spans="1:11" ht="12.75" customHeight="1">
      <c r="A9" s="214"/>
      <c r="B9" s="215"/>
      <c r="C9" s="216"/>
      <c r="D9" s="216"/>
      <c r="E9" s="216"/>
      <c r="F9" s="216"/>
      <c r="G9" s="216"/>
      <c r="H9" s="216"/>
      <c r="I9" s="217"/>
      <c r="J9" s="40"/>
      <c r="K9" s="40"/>
    </row>
    <row r="10" spans="1:11" s="33" customFormat="1" ht="22.5">
      <c r="A10" s="55">
        <v>1</v>
      </c>
      <c r="B10" s="31" t="s">
        <v>353</v>
      </c>
      <c r="C10" s="56">
        <v>60</v>
      </c>
      <c r="D10" s="52" t="s">
        <v>31</v>
      </c>
      <c r="E10" s="57"/>
      <c r="F10" s="27"/>
      <c r="G10" s="49">
        <f>C10*F10</f>
        <v>0</v>
      </c>
      <c r="H10" s="58">
        <f>G10*0.095</f>
        <v>0</v>
      </c>
      <c r="I10" s="58">
        <f>G10+H10</f>
        <v>0</v>
      </c>
      <c r="J10" s="32"/>
      <c r="K10" s="53"/>
    </row>
    <row r="11" spans="1:11" s="33" customFormat="1" ht="22.5">
      <c r="A11" s="55">
        <v>2</v>
      </c>
      <c r="B11" s="31" t="s">
        <v>352</v>
      </c>
      <c r="C11" s="56">
        <v>400</v>
      </c>
      <c r="D11" s="52" t="s">
        <v>31</v>
      </c>
      <c r="E11" s="57"/>
      <c r="F11" s="27"/>
      <c r="G11" s="49">
        <f aca="true" t="shared" si="0" ref="G11:G17">C11*F11</f>
        <v>0</v>
      </c>
      <c r="H11" s="58">
        <f aca="true" t="shared" si="1" ref="H11:H17">G11*0.095</f>
        <v>0</v>
      </c>
      <c r="I11" s="58">
        <f aca="true" t="shared" si="2" ref="I11:I17">G11+H11</f>
        <v>0</v>
      </c>
      <c r="J11" s="32"/>
      <c r="K11" s="53"/>
    </row>
    <row r="12" spans="1:11" s="33" customFormat="1" ht="22.5">
      <c r="A12" s="55">
        <v>3</v>
      </c>
      <c r="B12" s="31" t="s">
        <v>125</v>
      </c>
      <c r="C12" s="56">
        <v>300</v>
      </c>
      <c r="D12" s="52" t="s">
        <v>31</v>
      </c>
      <c r="E12" s="57"/>
      <c r="F12" s="27"/>
      <c r="G12" s="49">
        <f t="shared" si="0"/>
        <v>0</v>
      </c>
      <c r="H12" s="58">
        <f t="shared" si="1"/>
        <v>0</v>
      </c>
      <c r="I12" s="58">
        <f t="shared" si="2"/>
        <v>0</v>
      </c>
      <c r="J12" s="32"/>
      <c r="K12" s="53"/>
    </row>
    <row r="13" spans="1:11" s="33" customFormat="1" ht="22.5">
      <c r="A13" s="55">
        <v>4</v>
      </c>
      <c r="B13" s="31" t="s">
        <v>105</v>
      </c>
      <c r="C13" s="56">
        <v>400</v>
      </c>
      <c r="D13" s="52" t="s">
        <v>31</v>
      </c>
      <c r="E13" s="57"/>
      <c r="F13" s="27"/>
      <c r="G13" s="49">
        <f t="shared" si="0"/>
        <v>0</v>
      </c>
      <c r="H13" s="58">
        <f t="shared" si="1"/>
        <v>0</v>
      </c>
      <c r="I13" s="58">
        <f t="shared" si="2"/>
        <v>0</v>
      </c>
      <c r="J13" s="32"/>
      <c r="K13" s="53"/>
    </row>
    <row r="14" spans="1:11" s="33" customFormat="1" ht="22.5">
      <c r="A14" s="55">
        <v>5</v>
      </c>
      <c r="B14" s="31" t="s">
        <v>161</v>
      </c>
      <c r="C14" s="56">
        <v>800</v>
      </c>
      <c r="D14" s="52" t="s">
        <v>31</v>
      </c>
      <c r="E14" s="57"/>
      <c r="F14" s="27"/>
      <c r="G14" s="49">
        <f t="shared" si="0"/>
        <v>0</v>
      </c>
      <c r="H14" s="58">
        <f t="shared" si="1"/>
        <v>0</v>
      </c>
      <c r="I14" s="58">
        <f t="shared" si="2"/>
        <v>0</v>
      </c>
      <c r="J14" s="32"/>
      <c r="K14" s="53"/>
    </row>
    <row r="15" spans="1:11" s="33" customFormat="1" ht="12.75">
      <c r="A15" s="55">
        <v>6</v>
      </c>
      <c r="B15" s="31" t="s">
        <v>241</v>
      </c>
      <c r="C15" s="56">
        <v>40</v>
      </c>
      <c r="D15" s="52" t="s">
        <v>31</v>
      </c>
      <c r="E15" s="57"/>
      <c r="F15" s="27"/>
      <c r="G15" s="49">
        <f t="shared" si="0"/>
        <v>0</v>
      </c>
      <c r="H15" s="58">
        <f t="shared" si="1"/>
        <v>0</v>
      </c>
      <c r="I15" s="58">
        <f t="shared" si="2"/>
        <v>0</v>
      </c>
      <c r="J15" s="32"/>
      <c r="K15" s="53"/>
    </row>
    <row r="16" spans="1:11" s="33" customFormat="1" ht="12.75">
      <c r="A16" s="55">
        <v>7</v>
      </c>
      <c r="B16" s="31" t="s">
        <v>240</v>
      </c>
      <c r="C16" s="56">
        <v>20</v>
      </c>
      <c r="D16" s="52" t="s">
        <v>31</v>
      </c>
      <c r="E16" s="57"/>
      <c r="F16" s="27"/>
      <c r="G16" s="49">
        <f t="shared" si="0"/>
        <v>0</v>
      </c>
      <c r="H16" s="58">
        <f t="shared" si="1"/>
        <v>0</v>
      </c>
      <c r="I16" s="58">
        <f t="shared" si="2"/>
        <v>0</v>
      </c>
      <c r="J16" s="32"/>
      <c r="K16" s="53"/>
    </row>
    <row r="17" spans="1:11" s="33" customFormat="1" ht="22.5">
      <c r="A17" s="55">
        <v>8</v>
      </c>
      <c r="B17" s="31" t="s">
        <v>133</v>
      </c>
      <c r="C17" s="56">
        <v>100</v>
      </c>
      <c r="D17" s="52" t="s">
        <v>31</v>
      </c>
      <c r="E17" s="57"/>
      <c r="F17" s="27"/>
      <c r="G17" s="49">
        <f t="shared" si="0"/>
        <v>0</v>
      </c>
      <c r="H17" s="58">
        <f t="shared" si="1"/>
        <v>0</v>
      </c>
      <c r="I17" s="58">
        <f t="shared" si="2"/>
        <v>0</v>
      </c>
      <c r="J17" s="32"/>
      <c r="K17" s="53"/>
    </row>
    <row r="18" spans="1:11" ht="13.5">
      <c r="A18" s="105"/>
      <c r="B18" s="106" t="s">
        <v>365</v>
      </c>
      <c r="C18" s="107" t="s">
        <v>364</v>
      </c>
      <c r="D18" s="108" t="s">
        <v>364</v>
      </c>
      <c r="E18" s="108" t="s">
        <v>364</v>
      </c>
      <c r="F18" s="108" t="s">
        <v>364</v>
      </c>
      <c r="G18" s="109">
        <f>SUM(G10:G17)</f>
        <v>0</v>
      </c>
      <c r="H18" s="109">
        <f>SUM(H10:H17)</f>
        <v>0</v>
      </c>
      <c r="I18" s="110">
        <f>SUM(I10:I17)</f>
        <v>0</v>
      </c>
      <c r="J18" s="111">
        <f>SUM(J17:J17)</f>
        <v>0</v>
      </c>
      <c r="K18" s="111">
        <f>SUM(K17:K17)</f>
        <v>0</v>
      </c>
    </row>
    <row r="19" spans="2:4" ht="12.75">
      <c r="B19"/>
      <c r="C19"/>
      <c r="D19"/>
    </row>
    <row r="20" spans="1:11" ht="13.5">
      <c r="A20" s="204" t="s">
        <v>366</v>
      </c>
      <c r="B20" s="205"/>
      <c r="C20" s="9"/>
      <c r="D20" s="101"/>
      <c r="E20" s="5"/>
      <c r="F20" s="5"/>
      <c r="G20" s="5"/>
      <c r="H20" s="5"/>
      <c r="I20" s="5"/>
      <c r="J20" s="5"/>
      <c r="K20" s="5"/>
    </row>
    <row r="21" spans="1:11" ht="27" customHeight="1">
      <c r="A21" s="200" t="s">
        <v>367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1:11" ht="13.5">
      <c r="A22" s="200" t="s">
        <v>368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ht="13.5">
      <c r="A23" s="200" t="s">
        <v>369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</row>
    <row r="24" spans="1:11" ht="13.5">
      <c r="A24" s="200" t="s">
        <v>370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ht="13.5">
      <c r="A25" s="200" t="s">
        <v>377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ht="13.5">
      <c r="A26" s="200" t="s">
        <v>378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7" spans="1:11" s="114" customFormat="1" ht="13.5">
      <c r="A27" s="201" t="s">
        <v>379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s="6" customFormat="1" ht="13.5">
      <c r="A28" s="199" t="s">
        <v>380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s="6" customFormat="1" ht="13.5">
      <c r="A29" s="200" t="s">
        <v>381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s="6" customFormat="1" ht="13.5">
      <c r="A30" s="200" t="s">
        <v>382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</row>
    <row r="31" spans="1:11" ht="13.5">
      <c r="A31" s="200" t="s">
        <v>371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</row>
    <row r="32" spans="1:11" ht="13.5">
      <c r="A32" s="1"/>
      <c r="B32" s="2"/>
      <c r="C32" s="11"/>
      <c r="D32" s="9"/>
      <c r="E32" s="5"/>
      <c r="F32" s="5"/>
      <c r="G32" s="5"/>
      <c r="H32" s="5"/>
      <c r="I32" s="5"/>
      <c r="J32" s="1"/>
      <c r="K32" s="1"/>
    </row>
    <row r="33" spans="1:11" ht="13.5">
      <c r="A33" s="1"/>
      <c r="B33" s="2"/>
      <c r="C33" s="11"/>
      <c r="D33" s="9"/>
      <c r="E33" s="5"/>
      <c r="F33" s="5"/>
      <c r="G33" s="5"/>
      <c r="H33" s="5"/>
      <c r="I33" s="5"/>
      <c r="J33" s="1"/>
      <c r="K33" s="1"/>
    </row>
    <row r="34" spans="1:11" ht="13.5">
      <c r="A34" s="1"/>
      <c r="B34" s="2"/>
      <c r="C34" s="11"/>
      <c r="D34" s="9"/>
      <c r="E34" s="5"/>
      <c r="F34" s="5"/>
      <c r="G34" s="5"/>
      <c r="H34" s="5"/>
      <c r="I34" s="5"/>
      <c r="J34" s="1"/>
      <c r="K34" s="1"/>
    </row>
    <row r="35" spans="1:11" ht="13.5">
      <c r="A35" s="202" t="s">
        <v>372</v>
      </c>
      <c r="B35" s="202"/>
      <c r="C35" s="102" t="s">
        <v>373</v>
      </c>
      <c r="D35" s="101"/>
      <c r="E35" s="5"/>
      <c r="F35" s="103" t="s">
        <v>374</v>
      </c>
      <c r="G35" s="5"/>
      <c r="H35" s="5"/>
      <c r="I35" s="5"/>
      <c r="J35" s="5"/>
      <c r="K35" s="5"/>
    </row>
    <row r="36" spans="1:9" ht="12.75">
      <c r="A36" s="12"/>
      <c r="B36"/>
      <c r="C36" s="13"/>
      <c r="D36" s="14"/>
      <c r="E36" s="14"/>
      <c r="F36" s="14"/>
      <c r="G36" s="14"/>
      <c r="H36" s="14"/>
      <c r="I36" s="14"/>
    </row>
    <row r="37" spans="1:9" ht="15">
      <c r="A37" s="3"/>
      <c r="B37" s="7"/>
      <c r="C37" s="4"/>
      <c r="D37" s="4"/>
      <c r="E37" s="4"/>
      <c r="F37" s="4"/>
      <c r="G37" s="4"/>
      <c r="H37" s="4"/>
      <c r="I37" s="4"/>
    </row>
    <row r="38" spans="2:4" ht="12.75" hidden="1">
      <c r="B38"/>
      <c r="C38"/>
      <c r="D38"/>
    </row>
    <row r="39" spans="2:4" ht="12.75" hidden="1">
      <c r="B39"/>
      <c r="C39"/>
      <c r="D39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15">
    <mergeCell ref="A35:B35"/>
    <mergeCell ref="A23:K23"/>
    <mergeCell ref="A24:K24"/>
    <mergeCell ref="A25:K25"/>
    <mergeCell ref="A26:K26"/>
    <mergeCell ref="A27:K27"/>
    <mergeCell ref="A28:K28"/>
    <mergeCell ref="A9:I9"/>
    <mergeCell ref="A31:K31"/>
    <mergeCell ref="E4:I4"/>
    <mergeCell ref="A20:B20"/>
    <mergeCell ref="A21:K21"/>
    <mergeCell ref="A22:K22"/>
    <mergeCell ref="A29:K29"/>
    <mergeCell ref="A30:K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9.00390625" style="0" customWidth="1"/>
    <col min="4" max="4" width="8.57421875" style="0" customWidth="1"/>
    <col min="5" max="5" width="6.421875" style="0" customWidth="1"/>
    <col min="6" max="6" width="9.57421875" style="0" customWidth="1"/>
    <col min="8" max="8" width="12.57421875" style="0" customWidth="1"/>
    <col min="10" max="11" width="13.28125" style="0" customWidth="1"/>
    <col min="12" max="12" width="14.7109375" style="0" customWidth="1"/>
    <col min="13" max="13" width="13.421875" style="0" customWidth="1"/>
    <col min="14" max="14" width="11.57421875" style="0" customWidth="1"/>
  </cols>
  <sheetData>
    <row r="1" ht="12.75">
      <c r="C1" t="s">
        <v>375</v>
      </c>
    </row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5" spans="1:12" ht="18">
      <c r="A5" s="1"/>
      <c r="B5" s="218" t="s">
        <v>530</v>
      </c>
      <c r="C5" s="218"/>
      <c r="D5" s="218"/>
      <c r="E5" s="218"/>
      <c r="F5" s="218"/>
      <c r="G5" s="218"/>
      <c r="H5" s="218"/>
      <c r="I5" s="218"/>
      <c r="J5" s="218"/>
      <c r="K5" s="218"/>
      <c r="L5" s="185"/>
    </row>
    <row r="6" spans="1:14" s="26" customFormat="1" ht="51">
      <c r="A6" s="60" t="s">
        <v>29</v>
      </c>
      <c r="B6" s="60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587</v>
      </c>
      <c r="L6" s="63" t="s">
        <v>363</v>
      </c>
      <c r="M6" s="63" t="s">
        <v>563</v>
      </c>
      <c r="N6" s="62" t="s">
        <v>559</v>
      </c>
    </row>
    <row r="7" spans="1:14" s="26" customFormat="1" ht="20.25">
      <c r="A7" s="60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26" customFormat="1" ht="12.7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71"/>
      <c r="L8" s="71"/>
      <c r="M8" s="71"/>
      <c r="N8" s="71"/>
    </row>
    <row r="9" spans="1:14" s="41" customFormat="1" ht="12.75">
      <c r="A9" s="118">
        <v>1</v>
      </c>
      <c r="B9" s="75" t="s">
        <v>441</v>
      </c>
      <c r="C9" s="76">
        <v>20</v>
      </c>
      <c r="D9" s="76">
        <f aca="true" t="shared" si="0" ref="D9:D14">C9/2</f>
        <v>10</v>
      </c>
      <c r="E9" s="77" t="s">
        <v>31</v>
      </c>
      <c r="F9" s="23"/>
      <c r="G9" s="23">
        <v>0</v>
      </c>
      <c r="H9" s="23">
        <f aca="true" t="shared" si="1" ref="H9:H14">C9*G9</f>
        <v>0</v>
      </c>
      <c r="I9" s="78">
        <f aca="true" t="shared" si="2" ref="I9:I14">H9*0.095</f>
        <v>0</v>
      </c>
      <c r="J9" s="79">
        <f aca="true" t="shared" si="3" ref="J9:J14">H9+I9</f>
        <v>0</v>
      </c>
      <c r="K9" s="46"/>
      <c r="L9" s="46"/>
      <c r="M9" s="46"/>
      <c r="N9" s="189">
        <f aca="true" t="shared" si="4" ref="N9:N14">J9/2</f>
        <v>0</v>
      </c>
    </row>
    <row r="10" spans="1:14" s="41" customFormat="1" ht="12.75">
      <c r="A10" s="118">
        <v>2</v>
      </c>
      <c r="B10" s="75" t="s">
        <v>442</v>
      </c>
      <c r="C10" s="76">
        <v>35</v>
      </c>
      <c r="D10" s="76">
        <f t="shared" si="0"/>
        <v>17.5</v>
      </c>
      <c r="E10" s="77" t="s">
        <v>31</v>
      </c>
      <c r="F10" s="23"/>
      <c r="G10" s="23">
        <v>0</v>
      </c>
      <c r="H10" s="23">
        <f t="shared" si="1"/>
        <v>0</v>
      </c>
      <c r="I10" s="78">
        <f t="shared" si="2"/>
        <v>0</v>
      </c>
      <c r="J10" s="79">
        <f t="shared" si="3"/>
        <v>0</v>
      </c>
      <c r="K10" s="46"/>
      <c r="L10" s="46"/>
      <c r="M10" s="46"/>
      <c r="N10" s="189">
        <f t="shared" si="4"/>
        <v>0</v>
      </c>
    </row>
    <row r="11" spans="1:14" s="41" customFormat="1" ht="12.75">
      <c r="A11" s="118">
        <v>3</v>
      </c>
      <c r="B11" s="75" t="s">
        <v>440</v>
      </c>
      <c r="C11" s="76">
        <v>20</v>
      </c>
      <c r="D11" s="76">
        <f t="shared" si="0"/>
        <v>10</v>
      </c>
      <c r="E11" s="77" t="s">
        <v>31</v>
      </c>
      <c r="F11" s="23"/>
      <c r="G11" s="23">
        <v>0</v>
      </c>
      <c r="H11" s="23">
        <f>C11*G11</f>
        <v>0</v>
      </c>
      <c r="I11" s="78">
        <f>H11*0.095</f>
        <v>0</v>
      </c>
      <c r="J11" s="79">
        <f>H11+I11</f>
        <v>0</v>
      </c>
      <c r="K11" s="46"/>
      <c r="L11" s="46"/>
      <c r="M11" s="46"/>
      <c r="N11" s="189">
        <f t="shared" si="4"/>
        <v>0</v>
      </c>
    </row>
    <row r="12" spans="1:14" s="41" customFormat="1" ht="12.75">
      <c r="A12" s="118">
        <v>4</v>
      </c>
      <c r="B12" s="75" t="s">
        <v>439</v>
      </c>
      <c r="C12" s="76">
        <v>20</v>
      </c>
      <c r="D12" s="76">
        <f t="shared" si="0"/>
        <v>10</v>
      </c>
      <c r="E12" s="77" t="s">
        <v>31</v>
      </c>
      <c r="F12" s="23"/>
      <c r="G12" s="23">
        <v>0</v>
      </c>
      <c r="H12" s="23">
        <f>C12*G12</f>
        <v>0</v>
      </c>
      <c r="I12" s="78">
        <f>H12*0.095</f>
        <v>0</v>
      </c>
      <c r="J12" s="79">
        <f>H12+I12</f>
        <v>0</v>
      </c>
      <c r="K12" s="46"/>
      <c r="L12" s="46"/>
      <c r="M12" s="46"/>
      <c r="N12" s="189">
        <f t="shared" si="4"/>
        <v>0</v>
      </c>
    </row>
    <row r="13" spans="1:14" s="41" customFormat="1" ht="12.75">
      <c r="A13" s="118">
        <v>5</v>
      </c>
      <c r="B13" s="75" t="s">
        <v>566</v>
      </c>
      <c r="C13" s="76">
        <v>20</v>
      </c>
      <c r="D13" s="76">
        <f>C13/2</f>
        <v>10</v>
      </c>
      <c r="E13" s="77" t="s">
        <v>31</v>
      </c>
      <c r="F13" s="23"/>
      <c r="G13" s="23">
        <v>0</v>
      </c>
      <c r="H13" s="23">
        <f>C13*G13</f>
        <v>0</v>
      </c>
      <c r="I13" s="78">
        <f>H13*0.095</f>
        <v>0</v>
      </c>
      <c r="J13" s="79">
        <f>H13+I13</f>
        <v>0</v>
      </c>
      <c r="K13" s="46"/>
      <c r="L13" s="46"/>
      <c r="M13" s="46"/>
      <c r="N13" s="189">
        <f>J13/2</f>
        <v>0</v>
      </c>
    </row>
    <row r="14" spans="1:14" s="41" customFormat="1" ht="12.75">
      <c r="A14" s="118">
        <v>6</v>
      </c>
      <c r="B14" s="75" t="s">
        <v>567</v>
      </c>
      <c r="C14" s="76">
        <v>10</v>
      </c>
      <c r="D14" s="76">
        <f t="shared" si="0"/>
        <v>5</v>
      </c>
      <c r="E14" s="77" t="s">
        <v>31</v>
      </c>
      <c r="F14" s="23"/>
      <c r="G14" s="23">
        <v>0</v>
      </c>
      <c r="H14" s="23">
        <f t="shared" si="1"/>
        <v>0</v>
      </c>
      <c r="I14" s="78">
        <f t="shared" si="2"/>
        <v>0</v>
      </c>
      <c r="J14" s="79">
        <f t="shared" si="3"/>
        <v>0</v>
      </c>
      <c r="K14" s="46"/>
      <c r="L14" s="46"/>
      <c r="M14" s="46"/>
      <c r="N14" s="189">
        <f t="shared" si="4"/>
        <v>0</v>
      </c>
    </row>
    <row r="15" spans="1:14" ht="12.75">
      <c r="A15" s="105"/>
      <c r="B15" s="106" t="s">
        <v>365</v>
      </c>
      <c r="C15" s="107" t="s">
        <v>364</v>
      </c>
      <c r="D15" s="107"/>
      <c r="E15" s="108" t="s">
        <v>364</v>
      </c>
      <c r="F15" s="108" t="s">
        <v>364</v>
      </c>
      <c r="G15" s="108" t="s">
        <v>364</v>
      </c>
      <c r="H15" s="109">
        <f>SUM(H9:H14)</f>
        <v>0</v>
      </c>
      <c r="I15" s="109">
        <f>SUM(I9:I14)</f>
        <v>0</v>
      </c>
      <c r="J15" s="110">
        <f>H15+I15</f>
        <v>0</v>
      </c>
      <c r="K15" s="110"/>
      <c r="L15" s="110"/>
      <c r="M15" s="110"/>
      <c r="N15" s="110">
        <f>SUM(N9:N14)</f>
        <v>0</v>
      </c>
    </row>
    <row r="17" spans="1:13" ht="13.5">
      <c r="A17" s="204" t="s">
        <v>366</v>
      </c>
      <c r="B17" s="205"/>
      <c r="C17" s="9"/>
      <c r="D17" s="9"/>
      <c r="E17" s="101"/>
      <c r="F17" s="5"/>
      <c r="G17" s="5"/>
      <c r="H17" s="5"/>
      <c r="I17" s="5"/>
      <c r="J17" s="5"/>
      <c r="K17" s="5"/>
      <c r="L17" s="5"/>
      <c r="M17" s="5"/>
    </row>
    <row r="18" spans="1:13" ht="27" customHeight="1">
      <c r="A18" s="200" t="s">
        <v>367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ht="13.5">
      <c r="A19" s="200" t="s">
        <v>368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ht="13.5">
      <c r="A20" s="196" t="s">
        <v>591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3.5">
      <c r="A21" s="200" t="s">
        <v>369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ht="13.5">
      <c r="A22" s="200" t="s">
        <v>370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13" ht="13.5">
      <c r="A23" s="200" t="s">
        <v>377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13.5">
      <c r="A24" s="200" t="s">
        <v>378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s="114" customFormat="1" ht="13.5">
      <c r="A25" s="201" t="s">
        <v>379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13" s="6" customFormat="1" ht="13.5">
      <c r="A26" s="199" t="s">
        <v>593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s="6" customFormat="1" ht="13.5">
      <c r="A27" s="200" t="s">
        <v>592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s="6" customFormat="1" ht="13.5">
      <c r="A28" s="200" t="s">
        <v>589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3.5">
      <c r="A29" s="200" t="s">
        <v>371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3.5">
      <c r="A30" s="202" t="s">
        <v>372</v>
      </c>
      <c r="B30" s="202"/>
      <c r="C30" s="102" t="s">
        <v>373</v>
      </c>
      <c r="D30" s="102"/>
      <c r="E30" s="101"/>
      <c r="F30" s="5"/>
      <c r="G30" s="103" t="s">
        <v>374</v>
      </c>
      <c r="H30" s="5"/>
      <c r="I30" s="5"/>
      <c r="J30" s="5"/>
      <c r="K30" s="5"/>
      <c r="L30" s="5"/>
      <c r="M30" s="5"/>
    </row>
  </sheetData>
  <sheetProtection/>
  <mergeCells count="16">
    <mergeCell ref="A28:M28"/>
    <mergeCell ref="A29:M29"/>
    <mergeCell ref="F3:J3"/>
    <mergeCell ref="A30:B30"/>
    <mergeCell ref="A19:M19"/>
    <mergeCell ref="A21:M21"/>
    <mergeCell ref="B5:K5"/>
    <mergeCell ref="A17:B17"/>
    <mergeCell ref="A8:J8"/>
    <mergeCell ref="A18:M18"/>
    <mergeCell ref="A26:M26"/>
    <mergeCell ref="A27:M27"/>
    <mergeCell ref="A25:M25"/>
    <mergeCell ref="A22:M22"/>
    <mergeCell ref="A23:M23"/>
    <mergeCell ref="A24:M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92"/>
  <sheetViews>
    <sheetView zoomScalePageLayoutView="0" workbookViewId="0" topLeftCell="A76">
      <selection activeCell="A81" sqref="A81"/>
    </sheetView>
  </sheetViews>
  <sheetFormatPr defaultColWidth="9.140625" defaultRowHeight="12.75"/>
  <cols>
    <col min="1" max="1" width="3.421875" style="16" customWidth="1"/>
    <col min="2" max="2" width="21.140625" style="17" customWidth="1"/>
    <col min="3" max="4" width="8.421875" style="16" customWidth="1"/>
    <col min="5" max="5" width="6.00390625" style="16" customWidth="1"/>
    <col min="6" max="6" width="9.28125" style="16" customWidth="1"/>
    <col min="7" max="7" width="12.421875" style="16" customWidth="1"/>
    <col min="8" max="8" width="12.00390625" style="16" customWidth="1"/>
    <col min="9" max="9" width="13.57421875" style="16" customWidth="1"/>
    <col min="10" max="10" width="15.7109375" style="16" customWidth="1"/>
    <col min="11" max="12" width="13.7109375" style="16" customWidth="1"/>
    <col min="13" max="13" width="12.140625" style="16" customWidth="1"/>
    <col min="14" max="14" width="11.421875" style="16" customWidth="1"/>
    <col min="15" max="16384" width="9.140625" style="16" customWidth="1"/>
  </cols>
  <sheetData>
    <row r="1" ht="12.75">
      <c r="C1" t="s">
        <v>375</v>
      </c>
    </row>
    <row r="2" ht="12.75"/>
    <row r="3" spans="1:12" s="1" customFormat="1" ht="15">
      <c r="A3" s="1" t="s">
        <v>376</v>
      </c>
      <c r="B3" s="2"/>
      <c r="C3" s="11"/>
      <c r="D3" s="11"/>
      <c r="E3" s="9"/>
      <c r="F3" s="197" t="s">
        <v>418</v>
      </c>
      <c r="G3" s="198"/>
      <c r="H3" s="198"/>
      <c r="I3" s="198"/>
      <c r="J3" s="198"/>
      <c r="K3" s="113"/>
      <c r="L3" s="113"/>
    </row>
    <row r="4" spans="1:12" ht="13.5">
      <c r="A4" s="1"/>
      <c r="C4" s="18"/>
      <c r="D4" s="18"/>
      <c r="E4" s="18"/>
      <c r="K4" s="5"/>
      <c r="L4" s="5"/>
    </row>
    <row r="5" spans="2:13" ht="18">
      <c r="B5" s="218" t="s">
        <v>531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4" s="66" customFormat="1" ht="51">
      <c r="A6" s="60" t="s">
        <v>29</v>
      </c>
      <c r="B6" s="65" t="s">
        <v>27</v>
      </c>
      <c r="C6" s="60" t="s">
        <v>28</v>
      </c>
      <c r="D6" s="61" t="s">
        <v>561</v>
      </c>
      <c r="E6" s="60" t="s">
        <v>359</v>
      </c>
      <c r="F6" s="62" t="s">
        <v>30</v>
      </c>
      <c r="G6" s="62" t="s">
        <v>116</v>
      </c>
      <c r="H6" s="62" t="s">
        <v>118</v>
      </c>
      <c r="I6" s="62" t="s">
        <v>117</v>
      </c>
      <c r="J6" s="62" t="s">
        <v>112</v>
      </c>
      <c r="K6" s="63" t="s">
        <v>588</v>
      </c>
      <c r="L6" s="63" t="s">
        <v>363</v>
      </c>
      <c r="M6" s="63" t="s">
        <v>563</v>
      </c>
      <c r="N6" s="62" t="s">
        <v>559</v>
      </c>
    </row>
    <row r="7" spans="1:14" s="66" customFormat="1" ht="9.75">
      <c r="A7" s="60">
        <v>1</v>
      </c>
      <c r="B7" s="67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120</v>
      </c>
      <c r="I7" s="61" t="s">
        <v>121</v>
      </c>
      <c r="J7" s="61" t="s">
        <v>115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25.5" customHeight="1">
      <c r="A8" s="31">
        <v>1</v>
      </c>
      <c r="B8" s="148" t="s">
        <v>60</v>
      </c>
      <c r="C8" s="122">
        <v>80</v>
      </c>
      <c r="D8" s="122">
        <f>C8/2</f>
        <v>40</v>
      </c>
      <c r="E8" s="123" t="s">
        <v>31</v>
      </c>
      <c r="F8" s="125"/>
      <c r="G8" s="124">
        <v>0</v>
      </c>
      <c r="H8" s="124">
        <f>C8*G8</f>
        <v>0</v>
      </c>
      <c r="I8" s="146">
        <f>H8*0.095</f>
        <v>0</v>
      </c>
      <c r="J8" s="147">
        <f>H8+I8</f>
        <v>0</v>
      </c>
      <c r="K8" s="46"/>
      <c r="L8" s="46"/>
      <c r="M8" s="46"/>
      <c r="N8" s="189">
        <f>J8/2</f>
        <v>0</v>
      </c>
    </row>
    <row r="9" spans="1:14" s="54" customFormat="1" ht="27" customHeight="1">
      <c r="A9" s="31">
        <v>2</v>
      </c>
      <c r="B9" s="148" t="s">
        <v>61</v>
      </c>
      <c r="C9" s="122">
        <v>80</v>
      </c>
      <c r="D9" s="122">
        <f aca="true" t="shared" si="0" ref="D9:D70">C9/2</f>
        <v>40</v>
      </c>
      <c r="E9" s="123" t="s">
        <v>31</v>
      </c>
      <c r="F9" s="125"/>
      <c r="G9" s="124">
        <v>0</v>
      </c>
      <c r="H9" s="124">
        <f aca="true" t="shared" si="1" ref="H9:H51">C9*G9</f>
        <v>0</v>
      </c>
      <c r="I9" s="146">
        <f aca="true" t="shared" si="2" ref="I9:I51">H9*0.095</f>
        <v>0</v>
      </c>
      <c r="J9" s="147">
        <f aca="true" t="shared" si="3" ref="J9:J51">H9+I9</f>
        <v>0</v>
      </c>
      <c r="K9" s="46"/>
      <c r="L9" s="46"/>
      <c r="M9" s="46"/>
      <c r="N9" s="189">
        <f aca="true" t="shared" si="4" ref="N9:N70">J9/2</f>
        <v>0</v>
      </c>
    </row>
    <row r="10" spans="1:14" s="54" customFormat="1" ht="27" customHeight="1">
      <c r="A10" s="31">
        <v>3</v>
      </c>
      <c r="B10" s="148" t="s">
        <v>62</v>
      </c>
      <c r="C10" s="122">
        <v>80</v>
      </c>
      <c r="D10" s="122">
        <f t="shared" si="0"/>
        <v>40</v>
      </c>
      <c r="E10" s="123" t="s">
        <v>31</v>
      </c>
      <c r="F10" s="125"/>
      <c r="G10" s="124">
        <v>0</v>
      </c>
      <c r="H10" s="124">
        <f t="shared" si="1"/>
        <v>0</v>
      </c>
      <c r="I10" s="146">
        <f t="shared" si="2"/>
        <v>0</v>
      </c>
      <c r="J10" s="147">
        <f t="shared" si="3"/>
        <v>0</v>
      </c>
      <c r="K10" s="46"/>
      <c r="L10" s="46"/>
      <c r="M10" s="46"/>
      <c r="N10" s="189">
        <f t="shared" si="4"/>
        <v>0</v>
      </c>
    </row>
    <row r="11" spans="1:14" s="54" customFormat="1" ht="14.25" customHeight="1">
      <c r="A11" s="31">
        <v>4</v>
      </c>
      <c r="B11" s="148" t="s">
        <v>63</v>
      </c>
      <c r="C11" s="122">
        <v>50</v>
      </c>
      <c r="D11" s="122">
        <f t="shared" si="0"/>
        <v>25</v>
      </c>
      <c r="E11" s="123" t="s">
        <v>31</v>
      </c>
      <c r="F11" s="125"/>
      <c r="G11" s="124">
        <v>0</v>
      </c>
      <c r="H11" s="124">
        <f t="shared" si="1"/>
        <v>0</v>
      </c>
      <c r="I11" s="146">
        <f t="shared" si="2"/>
        <v>0</v>
      </c>
      <c r="J11" s="147">
        <f t="shared" si="3"/>
        <v>0</v>
      </c>
      <c r="K11" s="46"/>
      <c r="L11" s="46"/>
      <c r="M11" s="46"/>
      <c r="N11" s="189">
        <f t="shared" si="4"/>
        <v>0</v>
      </c>
    </row>
    <row r="12" spans="1:14" s="54" customFormat="1" ht="14.25" customHeight="1">
      <c r="A12" s="31">
        <v>5</v>
      </c>
      <c r="B12" s="148" t="s">
        <v>570</v>
      </c>
      <c r="C12" s="122">
        <v>50</v>
      </c>
      <c r="D12" s="122">
        <f>C12/2</f>
        <v>25</v>
      </c>
      <c r="E12" s="123" t="s">
        <v>31</v>
      </c>
      <c r="F12" s="125"/>
      <c r="G12" s="124">
        <v>0</v>
      </c>
      <c r="H12" s="124">
        <f>C12*G12</f>
        <v>0</v>
      </c>
      <c r="I12" s="146">
        <f>H12*0.095</f>
        <v>0</v>
      </c>
      <c r="J12" s="147">
        <f>H12+I12</f>
        <v>0</v>
      </c>
      <c r="K12" s="46"/>
      <c r="L12" s="46"/>
      <c r="M12" s="46"/>
      <c r="N12" s="189">
        <f>J12/2</f>
        <v>0</v>
      </c>
    </row>
    <row r="13" spans="1:14" s="54" customFormat="1" ht="12.75">
      <c r="A13" s="31">
        <v>6</v>
      </c>
      <c r="B13" s="148" t="s">
        <v>69</v>
      </c>
      <c r="C13" s="122">
        <v>10</v>
      </c>
      <c r="D13" s="122">
        <f t="shared" si="0"/>
        <v>5</v>
      </c>
      <c r="E13" s="123" t="s">
        <v>31</v>
      </c>
      <c r="F13" s="125"/>
      <c r="G13" s="124">
        <v>0</v>
      </c>
      <c r="H13" s="124">
        <f>C13*G13</f>
        <v>0</v>
      </c>
      <c r="I13" s="146">
        <f>H13*0.095</f>
        <v>0</v>
      </c>
      <c r="J13" s="147">
        <f>H13+I13</f>
        <v>0</v>
      </c>
      <c r="K13" s="46"/>
      <c r="L13" s="46"/>
      <c r="M13" s="46"/>
      <c r="N13" s="189">
        <f t="shared" si="4"/>
        <v>0</v>
      </c>
    </row>
    <row r="14" spans="1:14" s="54" customFormat="1" ht="14.25" customHeight="1">
      <c r="A14" s="31">
        <v>7</v>
      </c>
      <c r="B14" s="148" t="s">
        <v>70</v>
      </c>
      <c r="C14" s="122">
        <v>100</v>
      </c>
      <c r="D14" s="122">
        <f t="shared" si="0"/>
        <v>50</v>
      </c>
      <c r="E14" s="123" t="s">
        <v>31</v>
      </c>
      <c r="F14" s="125"/>
      <c r="G14" s="124">
        <v>0</v>
      </c>
      <c r="H14" s="124">
        <f>C14*G14</f>
        <v>0</v>
      </c>
      <c r="I14" s="146">
        <f>H14*0.095</f>
        <v>0</v>
      </c>
      <c r="J14" s="147">
        <f>H14+I14</f>
        <v>0</v>
      </c>
      <c r="K14" s="46"/>
      <c r="L14" s="46"/>
      <c r="M14" s="46"/>
      <c r="N14" s="189">
        <f t="shared" si="4"/>
        <v>0</v>
      </c>
    </row>
    <row r="15" spans="1:14" s="54" customFormat="1" ht="14.25" customHeight="1">
      <c r="A15" s="31">
        <v>8</v>
      </c>
      <c r="B15" s="148" t="s">
        <v>1</v>
      </c>
      <c r="C15" s="122">
        <v>100</v>
      </c>
      <c r="D15" s="122">
        <f t="shared" si="0"/>
        <v>50</v>
      </c>
      <c r="E15" s="123" t="s">
        <v>31</v>
      </c>
      <c r="F15" s="125"/>
      <c r="G15" s="124">
        <v>0</v>
      </c>
      <c r="H15" s="124">
        <f t="shared" si="1"/>
        <v>0</v>
      </c>
      <c r="I15" s="146">
        <f t="shared" si="2"/>
        <v>0</v>
      </c>
      <c r="J15" s="147">
        <f t="shared" si="3"/>
        <v>0</v>
      </c>
      <c r="K15" s="46"/>
      <c r="L15" s="46"/>
      <c r="M15" s="46"/>
      <c r="N15" s="189">
        <f t="shared" si="4"/>
        <v>0</v>
      </c>
    </row>
    <row r="16" spans="1:14" s="54" customFormat="1" ht="14.25" customHeight="1">
      <c r="A16" s="31">
        <v>9</v>
      </c>
      <c r="B16" s="148" t="s">
        <v>2</v>
      </c>
      <c r="C16" s="122">
        <v>50</v>
      </c>
      <c r="D16" s="122">
        <f t="shared" si="0"/>
        <v>25</v>
      </c>
      <c r="E16" s="123" t="s">
        <v>31</v>
      </c>
      <c r="F16" s="125"/>
      <c r="G16" s="124">
        <v>0</v>
      </c>
      <c r="H16" s="124">
        <f t="shared" si="1"/>
        <v>0</v>
      </c>
      <c r="I16" s="146">
        <f t="shared" si="2"/>
        <v>0</v>
      </c>
      <c r="J16" s="147">
        <f t="shared" si="3"/>
        <v>0</v>
      </c>
      <c r="K16" s="46"/>
      <c r="L16" s="46"/>
      <c r="M16" s="46"/>
      <c r="N16" s="189">
        <f t="shared" si="4"/>
        <v>0</v>
      </c>
    </row>
    <row r="17" spans="1:14" s="54" customFormat="1" ht="12.75">
      <c r="A17" s="31">
        <v>10</v>
      </c>
      <c r="B17" s="148" t="s">
        <v>64</v>
      </c>
      <c r="C17" s="122">
        <v>50</v>
      </c>
      <c r="D17" s="122">
        <f t="shared" si="0"/>
        <v>25</v>
      </c>
      <c r="E17" s="123" t="s">
        <v>31</v>
      </c>
      <c r="F17" s="125"/>
      <c r="G17" s="124">
        <v>0</v>
      </c>
      <c r="H17" s="124">
        <f t="shared" si="1"/>
        <v>0</v>
      </c>
      <c r="I17" s="146">
        <f t="shared" si="2"/>
        <v>0</v>
      </c>
      <c r="J17" s="147">
        <f t="shared" si="3"/>
        <v>0</v>
      </c>
      <c r="K17" s="46"/>
      <c r="L17" s="46"/>
      <c r="M17" s="46"/>
      <c r="N17" s="189">
        <f t="shared" si="4"/>
        <v>0</v>
      </c>
    </row>
    <row r="18" spans="1:14" s="54" customFormat="1" ht="12.75">
      <c r="A18" s="31">
        <v>11</v>
      </c>
      <c r="B18" s="148" t="s">
        <v>65</v>
      </c>
      <c r="C18" s="122">
        <v>40</v>
      </c>
      <c r="D18" s="122">
        <f t="shared" si="0"/>
        <v>20</v>
      </c>
      <c r="E18" s="123" t="s">
        <v>31</v>
      </c>
      <c r="F18" s="125"/>
      <c r="G18" s="124">
        <v>0</v>
      </c>
      <c r="H18" s="124">
        <f t="shared" si="1"/>
        <v>0</v>
      </c>
      <c r="I18" s="146">
        <f t="shared" si="2"/>
        <v>0</v>
      </c>
      <c r="J18" s="147">
        <f t="shared" si="3"/>
        <v>0</v>
      </c>
      <c r="K18" s="46"/>
      <c r="L18" s="46"/>
      <c r="M18" s="46"/>
      <c r="N18" s="189">
        <f t="shared" si="4"/>
        <v>0</v>
      </c>
    </row>
    <row r="19" spans="1:14" s="54" customFormat="1" ht="28.5" customHeight="1">
      <c r="A19" s="31">
        <v>12</v>
      </c>
      <c r="B19" s="148" t="s">
        <v>66</v>
      </c>
      <c r="C19" s="122">
        <v>350</v>
      </c>
      <c r="D19" s="122">
        <f t="shared" si="0"/>
        <v>175</v>
      </c>
      <c r="E19" s="123" t="s">
        <v>31</v>
      </c>
      <c r="F19" s="125"/>
      <c r="G19" s="124">
        <v>0</v>
      </c>
      <c r="H19" s="124">
        <f t="shared" si="1"/>
        <v>0</v>
      </c>
      <c r="I19" s="146">
        <f t="shared" si="2"/>
        <v>0</v>
      </c>
      <c r="J19" s="147">
        <f t="shared" si="3"/>
        <v>0</v>
      </c>
      <c r="K19" s="46"/>
      <c r="L19" s="46"/>
      <c r="M19" s="46"/>
      <c r="N19" s="189">
        <f t="shared" si="4"/>
        <v>0</v>
      </c>
    </row>
    <row r="20" spans="1:14" s="54" customFormat="1" ht="28.5" customHeight="1">
      <c r="A20" s="31">
        <v>13</v>
      </c>
      <c r="B20" s="148" t="s">
        <v>172</v>
      </c>
      <c r="C20" s="122">
        <v>50</v>
      </c>
      <c r="D20" s="122">
        <f t="shared" si="0"/>
        <v>25</v>
      </c>
      <c r="E20" s="123" t="s">
        <v>31</v>
      </c>
      <c r="F20" s="125"/>
      <c r="G20" s="124">
        <v>0</v>
      </c>
      <c r="H20" s="124">
        <f t="shared" si="1"/>
        <v>0</v>
      </c>
      <c r="I20" s="146">
        <f t="shared" si="2"/>
        <v>0</v>
      </c>
      <c r="J20" s="147">
        <f t="shared" si="3"/>
        <v>0</v>
      </c>
      <c r="K20" s="46"/>
      <c r="L20" s="46"/>
      <c r="M20" s="46"/>
      <c r="N20" s="189">
        <f t="shared" si="4"/>
        <v>0</v>
      </c>
    </row>
    <row r="21" spans="1:14" s="54" customFormat="1" ht="22.5">
      <c r="A21" s="31">
        <v>14</v>
      </c>
      <c r="B21" s="148" t="s">
        <v>20</v>
      </c>
      <c r="C21" s="122">
        <v>25</v>
      </c>
      <c r="D21" s="122">
        <f t="shared" si="0"/>
        <v>12.5</v>
      </c>
      <c r="E21" s="123" t="s">
        <v>31</v>
      </c>
      <c r="F21" s="125"/>
      <c r="G21" s="124">
        <v>0</v>
      </c>
      <c r="H21" s="124">
        <f t="shared" si="1"/>
        <v>0</v>
      </c>
      <c r="I21" s="146">
        <f t="shared" si="2"/>
        <v>0</v>
      </c>
      <c r="J21" s="147">
        <f t="shared" si="3"/>
        <v>0</v>
      </c>
      <c r="K21" s="46"/>
      <c r="L21" s="46"/>
      <c r="M21" s="46"/>
      <c r="N21" s="189">
        <f t="shared" si="4"/>
        <v>0</v>
      </c>
    </row>
    <row r="22" spans="1:14" s="54" customFormat="1" ht="12.75">
      <c r="A22" s="31">
        <v>15</v>
      </c>
      <c r="B22" s="148" t="s">
        <v>21</v>
      </c>
      <c r="C22" s="122">
        <v>10</v>
      </c>
      <c r="D22" s="122">
        <f t="shared" si="0"/>
        <v>5</v>
      </c>
      <c r="E22" s="123" t="s">
        <v>31</v>
      </c>
      <c r="F22" s="125"/>
      <c r="G22" s="124">
        <v>0</v>
      </c>
      <c r="H22" s="124">
        <f t="shared" si="1"/>
        <v>0</v>
      </c>
      <c r="I22" s="146">
        <f t="shared" si="2"/>
        <v>0</v>
      </c>
      <c r="J22" s="147">
        <f t="shared" si="3"/>
        <v>0</v>
      </c>
      <c r="K22" s="46"/>
      <c r="L22" s="46"/>
      <c r="M22" s="46"/>
      <c r="N22" s="189">
        <f t="shared" si="4"/>
        <v>0</v>
      </c>
    </row>
    <row r="23" spans="1:14" s="54" customFormat="1" ht="12.75">
      <c r="A23" s="31">
        <v>16</v>
      </c>
      <c r="B23" s="148" t="s">
        <v>22</v>
      </c>
      <c r="C23" s="122">
        <v>150</v>
      </c>
      <c r="D23" s="122">
        <f t="shared" si="0"/>
        <v>75</v>
      </c>
      <c r="E23" s="123" t="s">
        <v>31</v>
      </c>
      <c r="F23" s="125"/>
      <c r="G23" s="124">
        <v>0</v>
      </c>
      <c r="H23" s="124">
        <f t="shared" si="1"/>
        <v>0</v>
      </c>
      <c r="I23" s="146">
        <f t="shared" si="2"/>
        <v>0</v>
      </c>
      <c r="J23" s="147">
        <f t="shared" si="3"/>
        <v>0</v>
      </c>
      <c r="K23" s="46"/>
      <c r="L23" s="46"/>
      <c r="M23" s="46"/>
      <c r="N23" s="189">
        <f t="shared" si="4"/>
        <v>0</v>
      </c>
    </row>
    <row r="24" spans="1:14" s="54" customFormat="1" ht="12.75">
      <c r="A24" s="31">
        <v>17</v>
      </c>
      <c r="B24" s="148" t="s">
        <v>67</v>
      </c>
      <c r="C24" s="122">
        <v>20</v>
      </c>
      <c r="D24" s="122">
        <f t="shared" si="0"/>
        <v>10</v>
      </c>
      <c r="E24" s="123" t="s">
        <v>31</v>
      </c>
      <c r="F24" s="125"/>
      <c r="G24" s="124">
        <v>0</v>
      </c>
      <c r="H24" s="124">
        <f t="shared" si="1"/>
        <v>0</v>
      </c>
      <c r="I24" s="146">
        <f t="shared" si="2"/>
        <v>0</v>
      </c>
      <c r="J24" s="147">
        <f t="shared" si="3"/>
        <v>0</v>
      </c>
      <c r="K24" s="46"/>
      <c r="L24" s="46"/>
      <c r="M24" s="46"/>
      <c r="N24" s="189">
        <f t="shared" si="4"/>
        <v>0</v>
      </c>
    </row>
    <row r="25" spans="1:14" s="54" customFormat="1" ht="12.75">
      <c r="A25" s="31">
        <v>18</v>
      </c>
      <c r="B25" s="148" t="s">
        <v>68</v>
      </c>
      <c r="C25" s="122">
        <v>2</v>
      </c>
      <c r="D25" s="122">
        <f t="shared" si="0"/>
        <v>1</v>
      </c>
      <c r="E25" s="123" t="s">
        <v>31</v>
      </c>
      <c r="F25" s="125"/>
      <c r="G25" s="124">
        <v>0</v>
      </c>
      <c r="H25" s="124">
        <f t="shared" si="1"/>
        <v>0</v>
      </c>
      <c r="I25" s="146">
        <f t="shared" si="2"/>
        <v>0</v>
      </c>
      <c r="J25" s="147">
        <f t="shared" si="3"/>
        <v>0</v>
      </c>
      <c r="K25" s="46"/>
      <c r="L25" s="46"/>
      <c r="M25" s="46"/>
      <c r="N25" s="189">
        <f t="shared" si="4"/>
        <v>0</v>
      </c>
    </row>
    <row r="26" spans="1:14" s="54" customFormat="1" ht="12.75">
      <c r="A26" s="31">
        <v>19</v>
      </c>
      <c r="B26" s="148" t="s">
        <v>71</v>
      </c>
      <c r="C26" s="122">
        <v>2</v>
      </c>
      <c r="D26" s="122">
        <f t="shared" si="0"/>
        <v>1</v>
      </c>
      <c r="E26" s="123" t="s">
        <v>31</v>
      </c>
      <c r="F26" s="125"/>
      <c r="G26" s="124">
        <v>0</v>
      </c>
      <c r="H26" s="124">
        <f t="shared" si="1"/>
        <v>0</v>
      </c>
      <c r="I26" s="146">
        <f t="shared" si="2"/>
        <v>0</v>
      </c>
      <c r="J26" s="147">
        <f t="shared" si="3"/>
        <v>0</v>
      </c>
      <c r="K26" s="46"/>
      <c r="L26" s="46"/>
      <c r="M26" s="46"/>
      <c r="N26" s="189">
        <f t="shared" si="4"/>
        <v>0</v>
      </c>
    </row>
    <row r="27" spans="1:14" s="54" customFormat="1" ht="12.75">
      <c r="A27" s="31">
        <v>20</v>
      </c>
      <c r="B27" s="148" t="s">
        <v>72</v>
      </c>
      <c r="C27" s="122">
        <v>50</v>
      </c>
      <c r="D27" s="122">
        <f t="shared" si="0"/>
        <v>25</v>
      </c>
      <c r="E27" s="123" t="s">
        <v>31</v>
      </c>
      <c r="F27" s="125"/>
      <c r="G27" s="124">
        <v>0</v>
      </c>
      <c r="H27" s="124">
        <f t="shared" si="1"/>
        <v>0</v>
      </c>
      <c r="I27" s="146">
        <f t="shared" si="2"/>
        <v>0</v>
      </c>
      <c r="J27" s="147">
        <f t="shared" si="3"/>
        <v>0</v>
      </c>
      <c r="K27" s="46"/>
      <c r="L27" s="46"/>
      <c r="M27" s="46"/>
      <c r="N27" s="189">
        <f t="shared" si="4"/>
        <v>0</v>
      </c>
    </row>
    <row r="28" spans="1:14" s="54" customFormat="1" ht="12.75">
      <c r="A28" s="31">
        <v>21</v>
      </c>
      <c r="B28" s="148" t="s">
        <v>73</v>
      </c>
      <c r="C28" s="122">
        <v>50</v>
      </c>
      <c r="D28" s="122">
        <f t="shared" si="0"/>
        <v>25</v>
      </c>
      <c r="E28" s="123" t="s">
        <v>31</v>
      </c>
      <c r="F28" s="125"/>
      <c r="G28" s="124">
        <v>0</v>
      </c>
      <c r="H28" s="124">
        <f t="shared" si="1"/>
        <v>0</v>
      </c>
      <c r="I28" s="146">
        <f t="shared" si="2"/>
        <v>0</v>
      </c>
      <c r="J28" s="147">
        <f t="shared" si="3"/>
        <v>0</v>
      </c>
      <c r="K28" s="46"/>
      <c r="L28" s="46"/>
      <c r="M28" s="46"/>
      <c r="N28" s="189">
        <f t="shared" si="4"/>
        <v>0</v>
      </c>
    </row>
    <row r="29" spans="1:14" s="54" customFormat="1" ht="27" customHeight="1">
      <c r="A29" s="31">
        <v>22</v>
      </c>
      <c r="B29" s="148" t="s">
        <v>74</v>
      </c>
      <c r="C29" s="122">
        <v>300</v>
      </c>
      <c r="D29" s="122">
        <f t="shared" si="0"/>
        <v>150</v>
      </c>
      <c r="E29" s="123" t="s">
        <v>31</v>
      </c>
      <c r="F29" s="125"/>
      <c r="G29" s="124">
        <v>0</v>
      </c>
      <c r="H29" s="124">
        <f t="shared" si="1"/>
        <v>0</v>
      </c>
      <c r="I29" s="146">
        <f t="shared" si="2"/>
        <v>0</v>
      </c>
      <c r="J29" s="147">
        <f t="shared" si="3"/>
        <v>0</v>
      </c>
      <c r="K29" s="46"/>
      <c r="L29" s="46"/>
      <c r="M29" s="46"/>
      <c r="N29" s="189">
        <f t="shared" si="4"/>
        <v>0</v>
      </c>
    </row>
    <row r="30" spans="1:14" s="54" customFormat="1" ht="12.75">
      <c r="A30" s="31">
        <v>23</v>
      </c>
      <c r="B30" s="148" t="s">
        <v>443</v>
      </c>
      <c r="C30" s="122">
        <v>100</v>
      </c>
      <c r="D30" s="122">
        <f t="shared" si="0"/>
        <v>50</v>
      </c>
      <c r="E30" s="123" t="s">
        <v>31</v>
      </c>
      <c r="F30" s="125"/>
      <c r="G30" s="124">
        <v>0</v>
      </c>
      <c r="H30" s="124">
        <f t="shared" si="1"/>
        <v>0</v>
      </c>
      <c r="I30" s="146">
        <f t="shared" si="2"/>
        <v>0</v>
      </c>
      <c r="J30" s="147">
        <f t="shared" si="3"/>
        <v>0</v>
      </c>
      <c r="K30" s="46"/>
      <c r="L30" s="46"/>
      <c r="M30" s="46"/>
      <c r="N30" s="189">
        <f t="shared" si="4"/>
        <v>0</v>
      </c>
    </row>
    <row r="31" spans="1:14" s="54" customFormat="1" ht="12.75">
      <c r="A31" s="31">
        <v>24</v>
      </c>
      <c r="B31" s="148" t="s">
        <v>3</v>
      </c>
      <c r="C31" s="122">
        <v>60</v>
      </c>
      <c r="D31" s="122">
        <f t="shared" si="0"/>
        <v>30</v>
      </c>
      <c r="E31" s="123" t="s">
        <v>31</v>
      </c>
      <c r="F31" s="125"/>
      <c r="G31" s="124">
        <v>0</v>
      </c>
      <c r="H31" s="124">
        <f t="shared" si="1"/>
        <v>0</v>
      </c>
      <c r="I31" s="146">
        <f t="shared" si="2"/>
        <v>0</v>
      </c>
      <c r="J31" s="147">
        <f t="shared" si="3"/>
        <v>0</v>
      </c>
      <c r="K31" s="46"/>
      <c r="L31" s="46"/>
      <c r="M31" s="46"/>
      <c r="N31" s="189">
        <f t="shared" si="4"/>
        <v>0</v>
      </c>
    </row>
    <row r="32" spans="1:14" s="54" customFormat="1" ht="12.75">
      <c r="A32" s="31">
        <v>25</v>
      </c>
      <c r="B32" s="148" t="s">
        <v>244</v>
      </c>
      <c r="C32" s="122">
        <v>20</v>
      </c>
      <c r="D32" s="122">
        <f t="shared" si="0"/>
        <v>10</v>
      </c>
      <c r="E32" s="123" t="s">
        <v>31</v>
      </c>
      <c r="F32" s="125"/>
      <c r="G32" s="124">
        <v>0</v>
      </c>
      <c r="H32" s="124">
        <f t="shared" si="1"/>
        <v>0</v>
      </c>
      <c r="I32" s="146">
        <f t="shared" si="2"/>
        <v>0</v>
      </c>
      <c r="J32" s="147">
        <f t="shared" si="3"/>
        <v>0</v>
      </c>
      <c r="K32" s="46"/>
      <c r="L32" s="46"/>
      <c r="M32" s="46"/>
      <c r="N32" s="189">
        <f t="shared" si="4"/>
        <v>0</v>
      </c>
    </row>
    <row r="33" spans="1:14" s="54" customFormat="1" ht="12.75">
      <c r="A33" s="31">
        <v>26</v>
      </c>
      <c r="B33" s="148" t="s">
        <v>75</v>
      </c>
      <c r="C33" s="122">
        <v>50</v>
      </c>
      <c r="D33" s="122">
        <f t="shared" si="0"/>
        <v>25</v>
      </c>
      <c r="E33" s="123" t="s">
        <v>31</v>
      </c>
      <c r="F33" s="125"/>
      <c r="G33" s="124">
        <v>0</v>
      </c>
      <c r="H33" s="124">
        <f t="shared" si="1"/>
        <v>0</v>
      </c>
      <c r="I33" s="146">
        <f t="shared" si="2"/>
        <v>0</v>
      </c>
      <c r="J33" s="147">
        <f t="shared" si="3"/>
        <v>0</v>
      </c>
      <c r="K33" s="46"/>
      <c r="L33" s="46"/>
      <c r="M33" s="46"/>
      <c r="N33" s="189">
        <f t="shared" si="4"/>
        <v>0</v>
      </c>
    </row>
    <row r="34" spans="1:14" s="54" customFormat="1" ht="26.25" customHeight="1">
      <c r="A34" s="31">
        <v>27</v>
      </c>
      <c r="B34" s="148" t="s">
        <v>76</v>
      </c>
      <c r="C34" s="122">
        <v>50</v>
      </c>
      <c r="D34" s="122">
        <f t="shared" si="0"/>
        <v>25</v>
      </c>
      <c r="E34" s="123" t="s">
        <v>31</v>
      </c>
      <c r="F34" s="125"/>
      <c r="G34" s="124">
        <v>0</v>
      </c>
      <c r="H34" s="124">
        <f t="shared" si="1"/>
        <v>0</v>
      </c>
      <c r="I34" s="146">
        <f t="shared" si="2"/>
        <v>0</v>
      </c>
      <c r="J34" s="147">
        <f t="shared" si="3"/>
        <v>0</v>
      </c>
      <c r="K34" s="46"/>
      <c r="L34" s="46"/>
      <c r="M34" s="46"/>
      <c r="N34" s="189">
        <f t="shared" si="4"/>
        <v>0</v>
      </c>
    </row>
    <row r="35" spans="1:14" s="54" customFormat="1" ht="25.5" customHeight="1">
      <c r="A35" s="31">
        <v>28</v>
      </c>
      <c r="B35" s="148" t="s">
        <v>77</v>
      </c>
      <c r="C35" s="122">
        <v>50</v>
      </c>
      <c r="D35" s="122">
        <f t="shared" si="0"/>
        <v>25</v>
      </c>
      <c r="E35" s="123" t="s">
        <v>31</v>
      </c>
      <c r="F35" s="125"/>
      <c r="G35" s="124">
        <v>0</v>
      </c>
      <c r="H35" s="124">
        <f t="shared" si="1"/>
        <v>0</v>
      </c>
      <c r="I35" s="146">
        <f t="shared" si="2"/>
        <v>0</v>
      </c>
      <c r="J35" s="147">
        <f t="shared" si="3"/>
        <v>0</v>
      </c>
      <c r="K35" s="46"/>
      <c r="L35" s="46"/>
      <c r="M35" s="46"/>
      <c r="N35" s="189">
        <f t="shared" si="4"/>
        <v>0</v>
      </c>
    </row>
    <row r="36" spans="1:14" s="54" customFormat="1" ht="12.75">
      <c r="A36" s="31">
        <v>29</v>
      </c>
      <c r="B36" s="148" t="s">
        <v>78</v>
      </c>
      <c r="C36" s="122">
        <v>30</v>
      </c>
      <c r="D36" s="122">
        <f t="shared" si="0"/>
        <v>15</v>
      </c>
      <c r="E36" s="123" t="s">
        <v>31</v>
      </c>
      <c r="F36" s="125"/>
      <c r="G36" s="124">
        <v>0</v>
      </c>
      <c r="H36" s="124">
        <f t="shared" si="1"/>
        <v>0</v>
      </c>
      <c r="I36" s="146">
        <f t="shared" si="2"/>
        <v>0</v>
      </c>
      <c r="J36" s="147">
        <f t="shared" si="3"/>
        <v>0</v>
      </c>
      <c r="K36" s="46"/>
      <c r="L36" s="46"/>
      <c r="M36" s="46"/>
      <c r="N36" s="189">
        <f t="shared" si="4"/>
        <v>0</v>
      </c>
    </row>
    <row r="37" spans="1:14" s="54" customFormat="1" ht="12.75">
      <c r="A37" s="31">
        <v>30</v>
      </c>
      <c r="B37" s="148" t="s">
        <v>79</v>
      </c>
      <c r="C37" s="122">
        <v>50</v>
      </c>
      <c r="D37" s="122">
        <f t="shared" si="0"/>
        <v>25</v>
      </c>
      <c r="E37" s="123" t="s">
        <v>31</v>
      </c>
      <c r="F37" s="125"/>
      <c r="G37" s="124">
        <v>0</v>
      </c>
      <c r="H37" s="124">
        <f t="shared" si="1"/>
        <v>0</v>
      </c>
      <c r="I37" s="146">
        <f t="shared" si="2"/>
        <v>0</v>
      </c>
      <c r="J37" s="147">
        <f t="shared" si="3"/>
        <v>0</v>
      </c>
      <c r="K37" s="46"/>
      <c r="L37" s="46"/>
      <c r="M37" s="46"/>
      <c r="N37" s="189">
        <f t="shared" si="4"/>
        <v>0</v>
      </c>
    </row>
    <row r="38" spans="1:14" s="54" customFormat="1" ht="12.75">
      <c r="A38" s="31">
        <v>31</v>
      </c>
      <c r="B38" s="148" t="s">
        <v>80</v>
      </c>
      <c r="C38" s="122">
        <v>20</v>
      </c>
      <c r="D38" s="122">
        <f t="shared" si="0"/>
        <v>10</v>
      </c>
      <c r="E38" s="123" t="s">
        <v>31</v>
      </c>
      <c r="F38" s="125"/>
      <c r="G38" s="124">
        <v>0</v>
      </c>
      <c r="H38" s="124">
        <f t="shared" si="1"/>
        <v>0</v>
      </c>
      <c r="I38" s="146">
        <f t="shared" si="2"/>
        <v>0</v>
      </c>
      <c r="J38" s="147">
        <f t="shared" si="3"/>
        <v>0</v>
      </c>
      <c r="K38" s="46"/>
      <c r="L38" s="46"/>
      <c r="M38" s="46"/>
      <c r="N38" s="189">
        <f t="shared" si="4"/>
        <v>0</v>
      </c>
    </row>
    <row r="39" spans="1:14" s="54" customFormat="1" ht="22.5">
      <c r="A39" s="31">
        <v>32</v>
      </c>
      <c r="B39" s="148" t="s">
        <v>84</v>
      </c>
      <c r="C39" s="142">
        <v>100</v>
      </c>
      <c r="D39" s="122">
        <f t="shared" si="0"/>
        <v>50</v>
      </c>
      <c r="E39" s="127" t="s">
        <v>31</v>
      </c>
      <c r="F39" s="125"/>
      <c r="G39" s="124">
        <v>0</v>
      </c>
      <c r="H39" s="124">
        <f>C39*G39</f>
        <v>0</v>
      </c>
      <c r="I39" s="146">
        <f>H39*0.095</f>
        <v>0</v>
      </c>
      <c r="J39" s="147">
        <f>H39+I39</f>
        <v>0</v>
      </c>
      <c r="K39" s="46"/>
      <c r="L39" s="46"/>
      <c r="M39" s="46"/>
      <c r="N39" s="189">
        <f t="shared" si="4"/>
        <v>0</v>
      </c>
    </row>
    <row r="40" spans="1:14" s="54" customFormat="1" ht="22.5">
      <c r="A40" s="31">
        <v>33</v>
      </c>
      <c r="B40" s="148" t="s">
        <v>83</v>
      </c>
      <c r="C40" s="142">
        <v>30</v>
      </c>
      <c r="D40" s="122">
        <f t="shared" si="0"/>
        <v>15</v>
      </c>
      <c r="E40" s="127" t="s">
        <v>31</v>
      </c>
      <c r="F40" s="125"/>
      <c r="G40" s="124">
        <v>0</v>
      </c>
      <c r="H40" s="124">
        <f>C40*G40</f>
        <v>0</v>
      </c>
      <c r="I40" s="146">
        <f>H40*0.095</f>
        <v>0</v>
      </c>
      <c r="J40" s="147">
        <f>H40+I40</f>
        <v>0</v>
      </c>
      <c r="K40" s="46"/>
      <c r="L40" s="46"/>
      <c r="M40" s="46"/>
      <c r="N40" s="189">
        <f t="shared" si="4"/>
        <v>0</v>
      </c>
    </row>
    <row r="41" spans="1:14" s="54" customFormat="1" ht="27" customHeight="1">
      <c r="A41" s="31">
        <v>34</v>
      </c>
      <c r="B41" s="148" t="s">
        <v>39</v>
      </c>
      <c r="C41" s="122">
        <v>20</v>
      </c>
      <c r="D41" s="122">
        <f t="shared" si="0"/>
        <v>10</v>
      </c>
      <c r="E41" s="123" t="s">
        <v>31</v>
      </c>
      <c r="F41" s="125"/>
      <c r="G41" s="124">
        <v>0</v>
      </c>
      <c r="H41" s="124">
        <f t="shared" si="1"/>
        <v>0</v>
      </c>
      <c r="I41" s="146">
        <f t="shared" si="2"/>
        <v>0</v>
      </c>
      <c r="J41" s="147">
        <f t="shared" si="3"/>
        <v>0</v>
      </c>
      <c r="K41" s="46"/>
      <c r="L41" s="46"/>
      <c r="M41" s="46"/>
      <c r="N41" s="189">
        <f t="shared" si="4"/>
        <v>0</v>
      </c>
    </row>
    <row r="42" spans="1:14" s="54" customFormat="1" ht="12.75">
      <c r="A42" s="31">
        <v>35</v>
      </c>
      <c r="B42" s="148" t="s">
        <v>4</v>
      </c>
      <c r="C42" s="122">
        <v>10</v>
      </c>
      <c r="D42" s="122">
        <f t="shared" si="0"/>
        <v>5</v>
      </c>
      <c r="E42" s="123" t="s">
        <v>31</v>
      </c>
      <c r="F42" s="125"/>
      <c r="G42" s="124">
        <v>0</v>
      </c>
      <c r="H42" s="124">
        <f t="shared" si="1"/>
        <v>0</v>
      </c>
      <c r="I42" s="146">
        <f t="shared" si="2"/>
        <v>0</v>
      </c>
      <c r="J42" s="147">
        <f t="shared" si="3"/>
        <v>0</v>
      </c>
      <c r="K42" s="46"/>
      <c r="L42" s="46"/>
      <c r="M42" s="46"/>
      <c r="N42" s="189">
        <f t="shared" si="4"/>
        <v>0</v>
      </c>
    </row>
    <row r="43" spans="1:14" s="54" customFormat="1" ht="12.75">
      <c r="A43" s="31">
        <v>36</v>
      </c>
      <c r="B43" s="148" t="s">
        <v>81</v>
      </c>
      <c r="C43" s="122">
        <v>2500</v>
      </c>
      <c r="D43" s="122">
        <f t="shared" si="0"/>
        <v>1250</v>
      </c>
      <c r="E43" s="123" t="s">
        <v>31</v>
      </c>
      <c r="F43" s="125"/>
      <c r="G43" s="124">
        <v>0</v>
      </c>
      <c r="H43" s="124">
        <f t="shared" si="1"/>
        <v>0</v>
      </c>
      <c r="I43" s="146">
        <f t="shared" si="2"/>
        <v>0</v>
      </c>
      <c r="J43" s="147">
        <f t="shared" si="3"/>
        <v>0</v>
      </c>
      <c r="K43" s="46"/>
      <c r="L43" s="46"/>
      <c r="M43" s="46"/>
      <c r="N43" s="189">
        <f t="shared" si="4"/>
        <v>0</v>
      </c>
    </row>
    <row r="44" spans="1:14" s="54" customFormat="1" ht="12.75">
      <c r="A44" s="31">
        <v>37</v>
      </c>
      <c r="B44" s="148" t="s">
        <v>82</v>
      </c>
      <c r="C44" s="122">
        <v>100</v>
      </c>
      <c r="D44" s="122">
        <f t="shared" si="0"/>
        <v>50</v>
      </c>
      <c r="E44" s="123" t="s">
        <v>31</v>
      </c>
      <c r="F44" s="125"/>
      <c r="G44" s="124">
        <v>0</v>
      </c>
      <c r="H44" s="124">
        <f t="shared" si="1"/>
        <v>0</v>
      </c>
      <c r="I44" s="146">
        <f t="shared" si="2"/>
        <v>0</v>
      </c>
      <c r="J44" s="147">
        <f t="shared" si="3"/>
        <v>0</v>
      </c>
      <c r="K44" s="46"/>
      <c r="L44" s="46"/>
      <c r="M44" s="46"/>
      <c r="N44" s="189">
        <f t="shared" si="4"/>
        <v>0</v>
      </c>
    </row>
    <row r="45" spans="1:14" s="54" customFormat="1" ht="15.75" customHeight="1">
      <c r="A45" s="31">
        <v>38</v>
      </c>
      <c r="B45" s="148" t="s">
        <v>85</v>
      </c>
      <c r="C45" s="142">
        <v>5</v>
      </c>
      <c r="D45" s="122">
        <f t="shared" si="0"/>
        <v>2.5</v>
      </c>
      <c r="E45" s="127" t="s">
        <v>31</v>
      </c>
      <c r="F45" s="125"/>
      <c r="G45" s="124">
        <v>0</v>
      </c>
      <c r="H45" s="124">
        <f t="shared" si="1"/>
        <v>0</v>
      </c>
      <c r="I45" s="146">
        <f t="shared" si="2"/>
        <v>0</v>
      </c>
      <c r="J45" s="147">
        <f t="shared" si="3"/>
        <v>0</v>
      </c>
      <c r="K45" s="46"/>
      <c r="L45" s="46"/>
      <c r="M45" s="46"/>
      <c r="N45" s="189">
        <f t="shared" si="4"/>
        <v>0</v>
      </c>
    </row>
    <row r="46" spans="1:14" s="54" customFormat="1" ht="30.75" customHeight="1">
      <c r="A46" s="31">
        <v>39</v>
      </c>
      <c r="B46" s="148" t="s">
        <v>86</v>
      </c>
      <c r="C46" s="142">
        <v>2</v>
      </c>
      <c r="D46" s="122">
        <f t="shared" si="0"/>
        <v>1</v>
      </c>
      <c r="E46" s="127" t="s">
        <v>31</v>
      </c>
      <c r="F46" s="125"/>
      <c r="G46" s="124">
        <v>0</v>
      </c>
      <c r="H46" s="124">
        <f t="shared" si="1"/>
        <v>0</v>
      </c>
      <c r="I46" s="146">
        <f t="shared" si="2"/>
        <v>0</v>
      </c>
      <c r="J46" s="147">
        <f t="shared" si="3"/>
        <v>0</v>
      </c>
      <c r="K46" s="46"/>
      <c r="L46" s="46"/>
      <c r="M46" s="46"/>
      <c r="N46" s="189">
        <f t="shared" si="4"/>
        <v>0</v>
      </c>
    </row>
    <row r="47" spans="1:14" s="54" customFormat="1" ht="12.75">
      <c r="A47" s="31">
        <v>40</v>
      </c>
      <c r="B47" s="148" t="s">
        <v>87</v>
      </c>
      <c r="C47" s="142">
        <v>150</v>
      </c>
      <c r="D47" s="122">
        <f t="shared" si="0"/>
        <v>75</v>
      </c>
      <c r="E47" s="127" t="s">
        <v>31</v>
      </c>
      <c r="F47" s="125"/>
      <c r="G47" s="124">
        <v>0</v>
      </c>
      <c r="H47" s="124">
        <f t="shared" si="1"/>
        <v>0</v>
      </c>
      <c r="I47" s="146">
        <f t="shared" si="2"/>
        <v>0</v>
      </c>
      <c r="J47" s="147">
        <f t="shared" si="3"/>
        <v>0</v>
      </c>
      <c r="K47" s="46"/>
      <c r="L47" s="46"/>
      <c r="M47" s="46"/>
      <c r="N47" s="189">
        <f t="shared" si="4"/>
        <v>0</v>
      </c>
    </row>
    <row r="48" spans="1:14" s="54" customFormat="1" ht="12.75">
      <c r="A48" s="31">
        <v>41</v>
      </c>
      <c r="B48" s="148" t="s">
        <v>88</v>
      </c>
      <c r="C48" s="142">
        <v>40</v>
      </c>
      <c r="D48" s="122">
        <f t="shared" si="0"/>
        <v>20</v>
      </c>
      <c r="E48" s="127" t="s">
        <v>31</v>
      </c>
      <c r="F48" s="125"/>
      <c r="G48" s="124">
        <v>0</v>
      </c>
      <c r="H48" s="124">
        <f t="shared" si="1"/>
        <v>0</v>
      </c>
      <c r="I48" s="146">
        <f t="shared" si="2"/>
        <v>0</v>
      </c>
      <c r="J48" s="147">
        <f t="shared" si="3"/>
        <v>0</v>
      </c>
      <c r="K48" s="46"/>
      <c r="L48" s="46"/>
      <c r="M48" s="46"/>
      <c r="N48" s="189">
        <f t="shared" si="4"/>
        <v>0</v>
      </c>
    </row>
    <row r="49" spans="1:14" s="54" customFormat="1" ht="12.75">
      <c r="A49" s="31">
        <v>42</v>
      </c>
      <c r="B49" s="148" t="s">
        <v>89</v>
      </c>
      <c r="C49" s="142">
        <v>600</v>
      </c>
      <c r="D49" s="122">
        <f t="shared" si="0"/>
        <v>300</v>
      </c>
      <c r="E49" s="127" t="s">
        <v>31</v>
      </c>
      <c r="F49" s="125"/>
      <c r="G49" s="124">
        <v>0</v>
      </c>
      <c r="H49" s="124">
        <f t="shared" si="1"/>
        <v>0</v>
      </c>
      <c r="I49" s="146">
        <f t="shared" si="2"/>
        <v>0</v>
      </c>
      <c r="J49" s="147">
        <f t="shared" si="3"/>
        <v>0</v>
      </c>
      <c r="K49" s="46"/>
      <c r="L49" s="46"/>
      <c r="M49" s="46"/>
      <c r="N49" s="189">
        <f t="shared" si="4"/>
        <v>0</v>
      </c>
    </row>
    <row r="50" spans="1:14" s="54" customFormat="1" ht="22.5" customHeight="1">
      <c r="A50" s="31">
        <v>43</v>
      </c>
      <c r="B50" s="148" t="s">
        <v>99</v>
      </c>
      <c r="C50" s="142">
        <v>50</v>
      </c>
      <c r="D50" s="122">
        <f t="shared" si="0"/>
        <v>25</v>
      </c>
      <c r="E50" s="127" t="s">
        <v>31</v>
      </c>
      <c r="F50" s="125"/>
      <c r="G50" s="124">
        <v>0</v>
      </c>
      <c r="H50" s="124">
        <f t="shared" si="1"/>
        <v>0</v>
      </c>
      <c r="I50" s="146">
        <f t="shared" si="2"/>
        <v>0</v>
      </c>
      <c r="J50" s="147">
        <f t="shared" si="3"/>
        <v>0</v>
      </c>
      <c r="K50" s="46"/>
      <c r="L50" s="46"/>
      <c r="M50" s="46"/>
      <c r="N50" s="189">
        <f t="shared" si="4"/>
        <v>0</v>
      </c>
    </row>
    <row r="51" spans="1:14" s="54" customFormat="1" ht="12.75">
      <c r="A51" s="31">
        <v>44</v>
      </c>
      <c r="B51" s="148" t="s">
        <v>90</v>
      </c>
      <c r="C51" s="142">
        <v>100</v>
      </c>
      <c r="D51" s="122">
        <f t="shared" si="0"/>
        <v>50</v>
      </c>
      <c r="E51" s="127" t="s">
        <v>31</v>
      </c>
      <c r="F51" s="125"/>
      <c r="G51" s="124">
        <v>0</v>
      </c>
      <c r="H51" s="124">
        <f t="shared" si="1"/>
        <v>0</v>
      </c>
      <c r="I51" s="146">
        <f t="shared" si="2"/>
        <v>0</v>
      </c>
      <c r="J51" s="147">
        <f t="shared" si="3"/>
        <v>0</v>
      </c>
      <c r="K51" s="46"/>
      <c r="L51" s="46"/>
      <c r="M51" s="46"/>
      <c r="N51" s="189">
        <f t="shared" si="4"/>
        <v>0</v>
      </c>
    </row>
    <row r="52" spans="1:14" s="54" customFormat="1" ht="12.75">
      <c r="A52" s="31">
        <v>45</v>
      </c>
      <c r="B52" s="148" t="s">
        <v>91</v>
      </c>
      <c r="C52" s="139">
        <v>200</v>
      </c>
      <c r="D52" s="122">
        <f t="shared" si="0"/>
        <v>100</v>
      </c>
      <c r="E52" s="139" t="s">
        <v>31</v>
      </c>
      <c r="F52" s="125"/>
      <c r="G52" s="124">
        <v>0</v>
      </c>
      <c r="H52" s="124">
        <f aca="true" t="shared" si="5" ref="H52:H75">C52*G52</f>
        <v>0</v>
      </c>
      <c r="I52" s="146">
        <f aca="true" t="shared" si="6" ref="I52:I75">H52*0.095</f>
        <v>0</v>
      </c>
      <c r="J52" s="147">
        <f aca="true" t="shared" si="7" ref="J52:J75">H52+I52</f>
        <v>0</v>
      </c>
      <c r="K52" s="46"/>
      <c r="L52" s="46"/>
      <c r="M52" s="46"/>
      <c r="N52" s="189">
        <f t="shared" si="4"/>
        <v>0</v>
      </c>
    </row>
    <row r="53" spans="1:14" s="54" customFormat="1" ht="12.75">
      <c r="A53" s="31">
        <v>46</v>
      </c>
      <c r="B53" s="148" t="s">
        <v>92</v>
      </c>
      <c r="C53" s="139">
        <v>100</v>
      </c>
      <c r="D53" s="122">
        <f t="shared" si="0"/>
        <v>50</v>
      </c>
      <c r="E53" s="139" t="s">
        <v>31</v>
      </c>
      <c r="F53" s="125"/>
      <c r="G53" s="124">
        <v>0</v>
      </c>
      <c r="H53" s="124">
        <f t="shared" si="5"/>
        <v>0</v>
      </c>
      <c r="I53" s="146">
        <f t="shared" si="6"/>
        <v>0</v>
      </c>
      <c r="J53" s="147">
        <f t="shared" si="7"/>
        <v>0</v>
      </c>
      <c r="K53" s="46"/>
      <c r="L53" s="46"/>
      <c r="M53" s="46"/>
      <c r="N53" s="189">
        <f t="shared" si="4"/>
        <v>0</v>
      </c>
    </row>
    <row r="54" spans="1:14" s="54" customFormat="1" ht="12.75">
      <c r="A54" s="31">
        <v>47</v>
      </c>
      <c r="B54" s="148" t="s">
        <v>100</v>
      </c>
      <c r="C54" s="139">
        <v>80</v>
      </c>
      <c r="D54" s="122">
        <f t="shared" si="0"/>
        <v>40</v>
      </c>
      <c r="E54" s="139" t="s">
        <v>31</v>
      </c>
      <c r="F54" s="125"/>
      <c r="G54" s="124">
        <v>0</v>
      </c>
      <c r="H54" s="124">
        <f t="shared" si="5"/>
        <v>0</v>
      </c>
      <c r="I54" s="146">
        <f t="shared" si="6"/>
        <v>0</v>
      </c>
      <c r="J54" s="147">
        <f t="shared" si="7"/>
        <v>0</v>
      </c>
      <c r="K54" s="46"/>
      <c r="L54" s="46"/>
      <c r="M54" s="46"/>
      <c r="N54" s="189">
        <f t="shared" si="4"/>
        <v>0</v>
      </c>
    </row>
    <row r="55" spans="1:14" s="54" customFormat="1" ht="27" customHeight="1">
      <c r="A55" s="31">
        <v>48</v>
      </c>
      <c r="B55" s="148" t="s">
        <v>40</v>
      </c>
      <c r="C55" s="139">
        <v>400</v>
      </c>
      <c r="D55" s="122">
        <f t="shared" si="0"/>
        <v>200</v>
      </c>
      <c r="E55" s="139" t="s">
        <v>31</v>
      </c>
      <c r="F55" s="125"/>
      <c r="G55" s="124">
        <v>0</v>
      </c>
      <c r="H55" s="124">
        <f t="shared" si="5"/>
        <v>0</v>
      </c>
      <c r="I55" s="146">
        <f t="shared" si="6"/>
        <v>0</v>
      </c>
      <c r="J55" s="147">
        <f t="shared" si="7"/>
        <v>0</v>
      </c>
      <c r="K55" s="46"/>
      <c r="L55" s="46"/>
      <c r="M55" s="46"/>
      <c r="N55" s="189">
        <f t="shared" si="4"/>
        <v>0</v>
      </c>
    </row>
    <row r="56" spans="1:14" s="54" customFormat="1" ht="43.5" customHeight="1">
      <c r="A56" s="31">
        <v>49</v>
      </c>
      <c r="B56" s="148" t="s">
        <v>444</v>
      </c>
      <c r="C56" s="123">
        <v>2000</v>
      </c>
      <c r="D56" s="122">
        <f t="shared" si="0"/>
        <v>1000</v>
      </c>
      <c r="E56" s="123" t="s">
        <v>31</v>
      </c>
      <c r="F56" s="125"/>
      <c r="G56" s="124">
        <v>0</v>
      </c>
      <c r="H56" s="124">
        <f t="shared" si="5"/>
        <v>0</v>
      </c>
      <c r="I56" s="146">
        <f t="shared" si="6"/>
        <v>0</v>
      </c>
      <c r="J56" s="147">
        <f t="shared" si="7"/>
        <v>0</v>
      </c>
      <c r="K56" s="46"/>
      <c r="L56" s="46"/>
      <c r="M56" s="46"/>
      <c r="N56" s="189">
        <f t="shared" si="4"/>
        <v>0</v>
      </c>
    </row>
    <row r="57" spans="1:14" s="54" customFormat="1" ht="12.75">
      <c r="A57" s="31">
        <v>50</v>
      </c>
      <c r="B57" s="148" t="s">
        <v>93</v>
      </c>
      <c r="C57" s="139">
        <v>70</v>
      </c>
      <c r="D57" s="122">
        <f t="shared" si="0"/>
        <v>35</v>
      </c>
      <c r="E57" s="139" t="s">
        <v>31</v>
      </c>
      <c r="F57" s="125"/>
      <c r="G57" s="124">
        <v>0</v>
      </c>
      <c r="H57" s="124">
        <f t="shared" si="5"/>
        <v>0</v>
      </c>
      <c r="I57" s="146">
        <f t="shared" si="6"/>
        <v>0</v>
      </c>
      <c r="J57" s="147">
        <f t="shared" si="7"/>
        <v>0</v>
      </c>
      <c r="K57" s="46"/>
      <c r="L57" s="46"/>
      <c r="M57" s="46"/>
      <c r="N57" s="189">
        <f t="shared" si="4"/>
        <v>0</v>
      </c>
    </row>
    <row r="58" spans="1:14" s="54" customFormat="1" ht="12.75">
      <c r="A58" s="31">
        <v>51</v>
      </c>
      <c r="B58" s="148" t="s">
        <v>94</v>
      </c>
      <c r="C58" s="139">
        <v>60</v>
      </c>
      <c r="D58" s="122">
        <f t="shared" si="0"/>
        <v>30</v>
      </c>
      <c r="E58" s="139" t="s">
        <v>31</v>
      </c>
      <c r="F58" s="125"/>
      <c r="G58" s="124">
        <v>0</v>
      </c>
      <c r="H58" s="124">
        <f t="shared" si="5"/>
        <v>0</v>
      </c>
      <c r="I58" s="146">
        <f t="shared" si="6"/>
        <v>0</v>
      </c>
      <c r="J58" s="147">
        <f t="shared" si="7"/>
        <v>0</v>
      </c>
      <c r="K58" s="46"/>
      <c r="L58" s="46"/>
      <c r="M58" s="46"/>
      <c r="N58" s="189">
        <f t="shared" si="4"/>
        <v>0</v>
      </c>
    </row>
    <row r="59" spans="1:14" s="54" customFormat="1" ht="25.5" customHeight="1">
      <c r="A59" s="31">
        <v>52</v>
      </c>
      <c r="B59" s="148" t="s">
        <v>101</v>
      </c>
      <c r="C59" s="139">
        <v>200</v>
      </c>
      <c r="D59" s="122">
        <f t="shared" si="0"/>
        <v>100</v>
      </c>
      <c r="E59" s="139" t="s">
        <v>31</v>
      </c>
      <c r="F59" s="125"/>
      <c r="G59" s="124">
        <v>0</v>
      </c>
      <c r="H59" s="124">
        <f t="shared" si="5"/>
        <v>0</v>
      </c>
      <c r="I59" s="146">
        <f t="shared" si="6"/>
        <v>0</v>
      </c>
      <c r="J59" s="147">
        <f t="shared" si="7"/>
        <v>0</v>
      </c>
      <c r="K59" s="46"/>
      <c r="L59" s="46"/>
      <c r="M59" s="46"/>
      <c r="N59" s="189">
        <f t="shared" si="4"/>
        <v>0</v>
      </c>
    </row>
    <row r="60" spans="1:14" s="54" customFormat="1" ht="18.75" customHeight="1">
      <c r="A60" s="31">
        <v>53</v>
      </c>
      <c r="B60" s="148" t="s">
        <v>41</v>
      </c>
      <c r="C60" s="139">
        <v>150</v>
      </c>
      <c r="D60" s="122">
        <f t="shared" si="0"/>
        <v>75</v>
      </c>
      <c r="E60" s="139" t="s">
        <v>31</v>
      </c>
      <c r="F60" s="125"/>
      <c r="G60" s="124">
        <v>0</v>
      </c>
      <c r="H60" s="124">
        <f t="shared" si="5"/>
        <v>0</v>
      </c>
      <c r="I60" s="146">
        <f t="shared" si="6"/>
        <v>0</v>
      </c>
      <c r="J60" s="147">
        <f t="shared" si="7"/>
        <v>0</v>
      </c>
      <c r="K60" s="46"/>
      <c r="L60" s="46"/>
      <c r="M60" s="46"/>
      <c r="N60" s="189">
        <f t="shared" si="4"/>
        <v>0</v>
      </c>
    </row>
    <row r="61" spans="1:14" s="54" customFormat="1" ht="12.75">
      <c r="A61" s="31">
        <v>54</v>
      </c>
      <c r="B61" s="148" t="s">
        <v>96</v>
      </c>
      <c r="C61" s="139">
        <v>50</v>
      </c>
      <c r="D61" s="122">
        <f t="shared" si="0"/>
        <v>25</v>
      </c>
      <c r="E61" s="139" t="s">
        <v>31</v>
      </c>
      <c r="F61" s="125"/>
      <c r="G61" s="124">
        <v>0</v>
      </c>
      <c r="H61" s="124">
        <f t="shared" si="5"/>
        <v>0</v>
      </c>
      <c r="I61" s="146">
        <f t="shared" si="6"/>
        <v>0</v>
      </c>
      <c r="J61" s="147">
        <f t="shared" si="7"/>
        <v>0</v>
      </c>
      <c r="K61" s="46"/>
      <c r="L61" s="46"/>
      <c r="M61" s="46"/>
      <c r="N61" s="189">
        <f t="shared" si="4"/>
        <v>0</v>
      </c>
    </row>
    <row r="62" spans="1:14" s="54" customFormat="1" ht="12.75">
      <c r="A62" s="31">
        <v>55</v>
      </c>
      <c r="B62" s="148" t="s">
        <v>95</v>
      </c>
      <c r="C62" s="139">
        <v>100</v>
      </c>
      <c r="D62" s="122">
        <f t="shared" si="0"/>
        <v>50</v>
      </c>
      <c r="E62" s="139" t="s">
        <v>31</v>
      </c>
      <c r="F62" s="125"/>
      <c r="G62" s="124">
        <v>0</v>
      </c>
      <c r="H62" s="124">
        <f t="shared" si="5"/>
        <v>0</v>
      </c>
      <c r="I62" s="146">
        <f t="shared" si="6"/>
        <v>0</v>
      </c>
      <c r="J62" s="147">
        <f t="shared" si="7"/>
        <v>0</v>
      </c>
      <c r="K62" s="46"/>
      <c r="L62" s="46"/>
      <c r="M62" s="46"/>
      <c r="N62" s="189">
        <f t="shared" si="4"/>
        <v>0</v>
      </c>
    </row>
    <row r="63" spans="1:14" s="54" customFormat="1" ht="22.5">
      <c r="A63" s="31">
        <v>56</v>
      </c>
      <c r="B63" s="148" t="s">
        <v>97</v>
      </c>
      <c r="C63" s="139">
        <v>70</v>
      </c>
      <c r="D63" s="122">
        <f t="shared" si="0"/>
        <v>35</v>
      </c>
      <c r="E63" s="139" t="s">
        <v>31</v>
      </c>
      <c r="F63" s="125"/>
      <c r="G63" s="124">
        <v>0</v>
      </c>
      <c r="H63" s="124">
        <f t="shared" si="5"/>
        <v>0</v>
      </c>
      <c r="I63" s="146">
        <f t="shared" si="6"/>
        <v>0</v>
      </c>
      <c r="J63" s="147">
        <f t="shared" si="7"/>
        <v>0</v>
      </c>
      <c r="K63" s="46"/>
      <c r="L63" s="46"/>
      <c r="M63" s="46"/>
      <c r="N63" s="189">
        <f t="shared" si="4"/>
        <v>0</v>
      </c>
    </row>
    <row r="64" spans="1:14" s="54" customFormat="1" ht="12.75">
      <c r="A64" s="31">
        <v>57</v>
      </c>
      <c r="B64" s="148" t="s">
        <v>98</v>
      </c>
      <c r="C64" s="139">
        <v>60</v>
      </c>
      <c r="D64" s="122">
        <f t="shared" si="0"/>
        <v>30</v>
      </c>
      <c r="E64" s="139" t="s">
        <v>31</v>
      </c>
      <c r="F64" s="125"/>
      <c r="G64" s="124">
        <v>0</v>
      </c>
      <c r="H64" s="124">
        <f t="shared" si="5"/>
        <v>0</v>
      </c>
      <c r="I64" s="146">
        <f t="shared" si="6"/>
        <v>0</v>
      </c>
      <c r="J64" s="147">
        <f t="shared" si="7"/>
        <v>0</v>
      </c>
      <c r="K64" s="46"/>
      <c r="L64" s="46"/>
      <c r="M64" s="46"/>
      <c r="N64" s="189">
        <f t="shared" si="4"/>
        <v>0</v>
      </c>
    </row>
    <row r="65" spans="1:14" s="54" customFormat="1" ht="12.75">
      <c r="A65" s="31">
        <v>58</v>
      </c>
      <c r="B65" s="148" t="s">
        <v>5</v>
      </c>
      <c r="C65" s="139">
        <v>10</v>
      </c>
      <c r="D65" s="122">
        <f t="shared" si="0"/>
        <v>5</v>
      </c>
      <c r="E65" s="139" t="s">
        <v>31</v>
      </c>
      <c r="F65" s="125"/>
      <c r="G65" s="124">
        <v>0</v>
      </c>
      <c r="H65" s="124">
        <f t="shared" si="5"/>
        <v>0</v>
      </c>
      <c r="I65" s="146">
        <f t="shared" si="6"/>
        <v>0</v>
      </c>
      <c r="J65" s="147">
        <f t="shared" si="7"/>
        <v>0</v>
      </c>
      <c r="K65" s="46"/>
      <c r="L65" s="46"/>
      <c r="M65" s="46"/>
      <c r="N65" s="189">
        <f t="shared" si="4"/>
        <v>0</v>
      </c>
    </row>
    <row r="66" spans="1:14" s="54" customFormat="1" ht="12.75">
      <c r="A66" s="31">
        <v>59</v>
      </c>
      <c r="B66" s="148" t="s">
        <v>42</v>
      </c>
      <c r="C66" s="139">
        <v>10</v>
      </c>
      <c r="D66" s="122">
        <f t="shared" si="0"/>
        <v>5</v>
      </c>
      <c r="E66" s="139" t="s">
        <v>31</v>
      </c>
      <c r="F66" s="125"/>
      <c r="G66" s="124">
        <v>0</v>
      </c>
      <c r="H66" s="124">
        <f t="shared" si="5"/>
        <v>0</v>
      </c>
      <c r="I66" s="146">
        <f t="shared" si="6"/>
        <v>0</v>
      </c>
      <c r="J66" s="147">
        <f t="shared" si="7"/>
        <v>0</v>
      </c>
      <c r="K66" s="46"/>
      <c r="L66" s="46"/>
      <c r="M66" s="46"/>
      <c r="N66" s="189">
        <f t="shared" si="4"/>
        <v>0</v>
      </c>
    </row>
    <row r="67" spans="1:14" s="54" customFormat="1" ht="12.75">
      <c r="A67" s="31">
        <v>60</v>
      </c>
      <c r="B67" s="148" t="s">
        <v>43</v>
      </c>
      <c r="C67" s="139">
        <v>20</v>
      </c>
      <c r="D67" s="122">
        <f t="shared" si="0"/>
        <v>10</v>
      </c>
      <c r="E67" s="139" t="s">
        <v>31</v>
      </c>
      <c r="F67" s="125"/>
      <c r="G67" s="124">
        <v>0</v>
      </c>
      <c r="H67" s="124">
        <f t="shared" si="5"/>
        <v>0</v>
      </c>
      <c r="I67" s="146">
        <f t="shared" si="6"/>
        <v>0</v>
      </c>
      <c r="J67" s="147">
        <f t="shared" si="7"/>
        <v>0</v>
      </c>
      <c r="K67" s="46"/>
      <c r="L67" s="46"/>
      <c r="M67" s="46"/>
      <c r="N67" s="189">
        <f t="shared" si="4"/>
        <v>0</v>
      </c>
    </row>
    <row r="68" spans="1:14" s="54" customFormat="1" ht="12.75">
      <c r="A68" s="31">
        <v>61</v>
      </c>
      <c r="B68" s="148" t="s">
        <v>44</v>
      </c>
      <c r="C68" s="139">
        <v>30</v>
      </c>
      <c r="D68" s="122">
        <f t="shared" si="0"/>
        <v>15</v>
      </c>
      <c r="E68" s="139" t="s">
        <v>31</v>
      </c>
      <c r="F68" s="125"/>
      <c r="G68" s="124">
        <v>0</v>
      </c>
      <c r="H68" s="124">
        <f t="shared" si="5"/>
        <v>0</v>
      </c>
      <c r="I68" s="146">
        <f t="shared" si="6"/>
        <v>0</v>
      </c>
      <c r="J68" s="147">
        <f t="shared" si="7"/>
        <v>0</v>
      </c>
      <c r="K68" s="46"/>
      <c r="L68" s="46"/>
      <c r="M68" s="46"/>
      <c r="N68" s="189">
        <f t="shared" si="4"/>
        <v>0</v>
      </c>
    </row>
    <row r="69" spans="1:14" s="54" customFormat="1" ht="27.75" customHeight="1">
      <c r="A69" s="31">
        <v>62</v>
      </c>
      <c r="B69" s="148" t="s">
        <v>45</v>
      </c>
      <c r="C69" s="139">
        <v>40</v>
      </c>
      <c r="D69" s="122">
        <f t="shared" si="0"/>
        <v>20</v>
      </c>
      <c r="E69" s="139" t="s">
        <v>31</v>
      </c>
      <c r="F69" s="125"/>
      <c r="G69" s="124">
        <v>0</v>
      </c>
      <c r="H69" s="124">
        <f t="shared" si="5"/>
        <v>0</v>
      </c>
      <c r="I69" s="146">
        <f t="shared" si="6"/>
        <v>0</v>
      </c>
      <c r="J69" s="147">
        <f t="shared" si="7"/>
        <v>0</v>
      </c>
      <c r="K69" s="46"/>
      <c r="L69" s="46"/>
      <c r="M69" s="46"/>
      <c r="N69" s="189">
        <f t="shared" si="4"/>
        <v>0</v>
      </c>
    </row>
    <row r="70" spans="1:14" s="54" customFormat="1" ht="27.75" customHeight="1">
      <c r="A70" s="31">
        <v>63</v>
      </c>
      <c r="B70" s="148" t="s">
        <v>6</v>
      </c>
      <c r="C70" s="139">
        <v>10</v>
      </c>
      <c r="D70" s="122">
        <f t="shared" si="0"/>
        <v>5</v>
      </c>
      <c r="E70" s="139" t="s">
        <v>31</v>
      </c>
      <c r="F70" s="125"/>
      <c r="G70" s="124">
        <v>0</v>
      </c>
      <c r="H70" s="124">
        <f t="shared" si="5"/>
        <v>0</v>
      </c>
      <c r="I70" s="146">
        <f t="shared" si="6"/>
        <v>0</v>
      </c>
      <c r="J70" s="147">
        <f t="shared" si="7"/>
        <v>0</v>
      </c>
      <c r="K70" s="46"/>
      <c r="L70" s="46"/>
      <c r="M70" s="46"/>
      <c r="N70" s="189">
        <f t="shared" si="4"/>
        <v>0</v>
      </c>
    </row>
    <row r="71" spans="1:14" s="54" customFormat="1" ht="17.25" customHeight="1">
      <c r="A71" s="31">
        <v>64</v>
      </c>
      <c r="B71" s="148" t="s">
        <v>46</v>
      </c>
      <c r="C71" s="139">
        <v>20</v>
      </c>
      <c r="D71" s="122">
        <f>C71/2</f>
        <v>10</v>
      </c>
      <c r="E71" s="139" t="s">
        <v>31</v>
      </c>
      <c r="F71" s="125"/>
      <c r="G71" s="124">
        <v>0</v>
      </c>
      <c r="H71" s="124">
        <f t="shared" si="5"/>
        <v>0</v>
      </c>
      <c r="I71" s="146">
        <f t="shared" si="6"/>
        <v>0</v>
      </c>
      <c r="J71" s="147">
        <f t="shared" si="7"/>
        <v>0</v>
      </c>
      <c r="K71" s="46"/>
      <c r="L71" s="46"/>
      <c r="M71" s="46"/>
      <c r="N71" s="189">
        <f>J71/2</f>
        <v>0</v>
      </c>
    </row>
    <row r="72" spans="1:14" s="54" customFormat="1" ht="24" customHeight="1">
      <c r="A72" s="31">
        <v>65</v>
      </c>
      <c r="B72" s="148" t="s">
        <v>47</v>
      </c>
      <c r="C72" s="139">
        <v>20</v>
      </c>
      <c r="D72" s="122">
        <f>C72/2</f>
        <v>10</v>
      </c>
      <c r="E72" s="139" t="s">
        <v>31</v>
      </c>
      <c r="F72" s="125"/>
      <c r="G72" s="124">
        <v>0</v>
      </c>
      <c r="H72" s="124">
        <f t="shared" si="5"/>
        <v>0</v>
      </c>
      <c r="I72" s="146">
        <f t="shared" si="6"/>
        <v>0</v>
      </c>
      <c r="J72" s="147">
        <f t="shared" si="7"/>
        <v>0</v>
      </c>
      <c r="K72" s="46"/>
      <c r="L72" s="46"/>
      <c r="M72" s="46"/>
      <c r="N72" s="189">
        <f>J72/2</f>
        <v>0</v>
      </c>
    </row>
    <row r="73" spans="1:14" s="54" customFormat="1" ht="22.5">
      <c r="A73" s="31">
        <v>66</v>
      </c>
      <c r="B73" s="148" t="s">
        <v>7</v>
      </c>
      <c r="C73" s="139">
        <v>10</v>
      </c>
      <c r="D73" s="122">
        <f>C73/2</f>
        <v>5</v>
      </c>
      <c r="E73" s="139" t="s">
        <v>31</v>
      </c>
      <c r="F73" s="125"/>
      <c r="G73" s="124">
        <v>0</v>
      </c>
      <c r="H73" s="124">
        <f t="shared" si="5"/>
        <v>0</v>
      </c>
      <c r="I73" s="146">
        <f t="shared" si="6"/>
        <v>0</v>
      </c>
      <c r="J73" s="147">
        <f t="shared" si="7"/>
        <v>0</v>
      </c>
      <c r="K73" s="46"/>
      <c r="L73" s="46"/>
      <c r="M73" s="46"/>
      <c r="N73" s="189">
        <f>J73/2</f>
        <v>0</v>
      </c>
    </row>
    <row r="74" spans="1:14" s="54" customFormat="1" ht="22.5">
      <c r="A74" s="31">
        <v>67</v>
      </c>
      <c r="B74" s="148" t="s">
        <v>127</v>
      </c>
      <c r="C74" s="139">
        <v>5</v>
      </c>
      <c r="D74" s="122">
        <f>C74/2</f>
        <v>2.5</v>
      </c>
      <c r="E74" s="139" t="s">
        <v>31</v>
      </c>
      <c r="F74" s="125"/>
      <c r="G74" s="124">
        <v>0</v>
      </c>
      <c r="H74" s="124">
        <f t="shared" si="5"/>
        <v>0</v>
      </c>
      <c r="I74" s="146">
        <f t="shared" si="6"/>
        <v>0</v>
      </c>
      <c r="J74" s="147">
        <f t="shared" si="7"/>
        <v>0</v>
      </c>
      <c r="K74" s="46"/>
      <c r="L74" s="46"/>
      <c r="M74" s="46"/>
      <c r="N74" s="189">
        <f>J74/2</f>
        <v>0</v>
      </c>
    </row>
    <row r="75" spans="1:14" s="54" customFormat="1" ht="22.5">
      <c r="A75" s="31">
        <v>68</v>
      </c>
      <c r="B75" s="148" t="s">
        <v>445</v>
      </c>
      <c r="C75" s="139">
        <v>2</v>
      </c>
      <c r="D75" s="122">
        <f>C75/2</f>
        <v>1</v>
      </c>
      <c r="E75" s="139" t="s">
        <v>31</v>
      </c>
      <c r="F75" s="125"/>
      <c r="G75" s="124">
        <v>0</v>
      </c>
      <c r="H75" s="124">
        <f t="shared" si="5"/>
        <v>0</v>
      </c>
      <c r="I75" s="146">
        <f t="shared" si="6"/>
        <v>0</v>
      </c>
      <c r="J75" s="147">
        <f t="shared" si="7"/>
        <v>0</v>
      </c>
      <c r="K75" s="46"/>
      <c r="L75" s="46"/>
      <c r="M75" s="46"/>
      <c r="N75" s="189">
        <f>J75/2</f>
        <v>0</v>
      </c>
    </row>
    <row r="76" spans="1:14" ht="12.75">
      <c r="A76" s="162"/>
      <c r="B76" s="163" t="s">
        <v>365</v>
      </c>
      <c r="C76" s="164" t="s">
        <v>364</v>
      </c>
      <c r="D76" s="164"/>
      <c r="E76" s="165" t="s">
        <v>364</v>
      </c>
      <c r="F76" s="165" t="s">
        <v>364</v>
      </c>
      <c r="G76" s="165" t="s">
        <v>364</v>
      </c>
      <c r="H76" s="166">
        <f>SUM(H8:H75)</f>
        <v>0</v>
      </c>
      <c r="I76" s="166">
        <f>SUM(I8:I75)</f>
        <v>0</v>
      </c>
      <c r="J76" s="167">
        <f>H76+I76</f>
        <v>0</v>
      </c>
      <c r="K76" s="167"/>
      <c r="L76" s="167"/>
      <c r="M76" s="167"/>
      <c r="N76" s="167">
        <f>SUM(N8:N75)</f>
        <v>0</v>
      </c>
    </row>
    <row r="77" ht="12.75"/>
    <row r="78" spans="1:13" ht="13.5">
      <c r="A78" s="204" t="s">
        <v>366</v>
      </c>
      <c r="B78" s="205"/>
      <c r="C78" s="9"/>
      <c r="D78" s="9"/>
      <c r="E78" s="101"/>
      <c r="F78" s="5"/>
      <c r="G78" s="5"/>
      <c r="H78" s="5"/>
      <c r="I78" s="5"/>
      <c r="J78" s="5"/>
      <c r="K78" s="5"/>
      <c r="L78" s="5"/>
      <c r="M78" s="5"/>
    </row>
    <row r="79" spans="1:13" ht="27" customHeight="1">
      <c r="A79" s="200" t="s">
        <v>367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</row>
    <row r="80" spans="1:13" ht="13.5">
      <c r="A80" s="200" t="s">
        <v>368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</row>
    <row r="81" spans="1:13" ht="13.5">
      <c r="A81" s="196" t="s">
        <v>591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</row>
    <row r="82" spans="1:13" ht="13.5">
      <c r="A82" s="200" t="s">
        <v>369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</row>
    <row r="83" spans="1:13" ht="13.5">
      <c r="A83" s="200" t="s">
        <v>370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</row>
    <row r="84" spans="1:13" ht="13.5">
      <c r="A84" s="200" t="s">
        <v>377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</row>
    <row r="85" spans="1:13" ht="13.5">
      <c r="A85" s="200" t="s">
        <v>378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</row>
    <row r="86" spans="1:13" s="114" customFormat="1" ht="13.5">
      <c r="A86" s="201" t="s">
        <v>379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</row>
    <row r="87" spans="1:13" s="6" customFormat="1" ht="13.5">
      <c r="A87" s="199" t="s">
        <v>593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</row>
    <row r="88" spans="1:13" s="6" customFormat="1" ht="13.5">
      <c r="A88" s="200" t="s">
        <v>592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</row>
    <row r="89" spans="1:13" s="6" customFormat="1" ht="13.5">
      <c r="A89" s="200" t="s">
        <v>589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</row>
    <row r="90" spans="1:13" ht="13.5">
      <c r="A90" s="200" t="s">
        <v>371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</row>
    <row r="92" spans="1:13" ht="13.5">
      <c r="A92" s="202" t="s">
        <v>372</v>
      </c>
      <c r="B92" s="202"/>
      <c r="C92" s="102" t="s">
        <v>373</v>
      </c>
      <c r="D92" s="102"/>
      <c r="E92" s="101"/>
      <c r="F92" s="5"/>
      <c r="G92" s="103" t="s">
        <v>374</v>
      </c>
      <c r="H92" s="5"/>
      <c r="I92" s="5"/>
      <c r="J92" s="5"/>
      <c r="K92" s="5"/>
      <c r="L92" s="5"/>
      <c r="M92" s="5"/>
    </row>
  </sheetData>
  <sheetProtection/>
  <mergeCells count="15">
    <mergeCell ref="A80:M80"/>
    <mergeCell ref="A82:M82"/>
    <mergeCell ref="B5:M5"/>
    <mergeCell ref="F3:J3"/>
    <mergeCell ref="A78:B78"/>
    <mergeCell ref="A79:M79"/>
    <mergeCell ref="A90:M90"/>
    <mergeCell ref="A92:B92"/>
    <mergeCell ref="A83:M83"/>
    <mergeCell ref="A84:M84"/>
    <mergeCell ref="A85:M85"/>
    <mergeCell ref="A86:M86"/>
    <mergeCell ref="A87:M87"/>
    <mergeCell ref="A88:M88"/>
    <mergeCell ref="A89:M89"/>
  </mergeCell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Uporabnik</cp:lastModifiedBy>
  <cp:lastPrinted>2015-01-06T12:14:43Z</cp:lastPrinted>
  <dcterms:created xsi:type="dcterms:W3CDTF">2011-09-19T19:31:00Z</dcterms:created>
  <dcterms:modified xsi:type="dcterms:W3CDTF">2021-07-18T14:00:31Z</dcterms:modified>
  <cp:category/>
  <cp:version/>
  <cp:contentType/>
  <cp:contentStatus/>
</cp:coreProperties>
</file>